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1" activeTab="5"/>
  </bookViews>
  <sheets>
    <sheet name="ENERO 2026" sheetId="29" r:id="rId1"/>
    <sheet name="FEBRERO 2026 " sheetId="30" r:id="rId2"/>
    <sheet name="MARZO 2026" sheetId="31" r:id="rId3"/>
    <sheet name="ABRIL-2026" sheetId="32" r:id="rId4"/>
    <sheet name="MAYO-2026" sheetId="33" r:id="rId5"/>
    <sheet name="JUNIO-2026" sheetId="34" r:id="rId6"/>
  </sheets>
  <definedNames>
    <definedName name="_xlnm.Print_Area" localSheetId="3">'ABRIL-2026'!$A$1:$K$72</definedName>
  </definedNames>
  <calcPr calcId="162913"/>
</workbook>
</file>

<file path=xl/calcChain.xml><?xml version="1.0" encoding="utf-8"?>
<calcChain xmlns="http://schemas.openxmlformats.org/spreadsheetml/2006/main">
  <c r="E26" i="34" l="1"/>
  <c r="D24" i="34"/>
  <c r="D18" i="34"/>
  <c r="E51" i="34" l="1"/>
  <c r="G51" i="34" s="1"/>
  <c r="I51" i="34" s="1"/>
  <c r="E50" i="34"/>
  <c r="G50" i="34" s="1"/>
  <c r="I50" i="34" s="1"/>
  <c r="E49" i="34"/>
  <c r="G49" i="34" s="1"/>
  <c r="I49" i="34" s="1"/>
  <c r="E48" i="34"/>
  <c r="G48" i="34" s="1"/>
  <c r="I48" i="34" s="1"/>
  <c r="E47" i="34"/>
  <c r="G47" i="34" s="1"/>
  <c r="I47" i="34" s="1"/>
  <c r="E46" i="34"/>
  <c r="G46" i="34" s="1"/>
  <c r="I46" i="34" s="1"/>
  <c r="E45" i="34"/>
  <c r="G45" i="34" s="1"/>
  <c r="I45" i="34" s="1"/>
  <c r="E44" i="34"/>
  <c r="G44" i="34" s="1"/>
  <c r="I44" i="34" s="1"/>
  <c r="E43" i="34"/>
  <c r="G43" i="34" s="1"/>
  <c r="I43" i="34" s="1"/>
  <c r="E42" i="34"/>
  <c r="G42" i="34" s="1"/>
  <c r="I42" i="34" s="1"/>
  <c r="E41" i="34"/>
  <c r="G41" i="34" s="1"/>
  <c r="I41" i="34" s="1"/>
  <c r="E40" i="34"/>
  <c r="G40" i="34" s="1"/>
  <c r="I40" i="34" s="1"/>
  <c r="E39" i="34"/>
  <c r="G39" i="34" s="1"/>
  <c r="I39" i="34" s="1"/>
  <c r="E38" i="34"/>
  <c r="G38" i="34" s="1"/>
  <c r="I38" i="34" s="1"/>
  <c r="E37" i="34"/>
  <c r="G37" i="34" s="1"/>
  <c r="I37" i="34" s="1"/>
  <c r="E36" i="34"/>
  <c r="G36" i="34" s="1"/>
  <c r="I36" i="34" s="1"/>
  <c r="E35" i="34"/>
  <c r="G35" i="34" s="1"/>
  <c r="I35" i="34" s="1"/>
  <c r="E34" i="34"/>
  <c r="G34" i="34" s="1"/>
  <c r="I34" i="34" s="1"/>
  <c r="E33" i="34"/>
  <c r="G33" i="34" s="1"/>
  <c r="I33" i="34" s="1"/>
  <c r="E32" i="34"/>
  <c r="G32" i="34" s="1"/>
  <c r="I32" i="34" s="1"/>
  <c r="E31" i="34"/>
  <c r="G31" i="34" s="1"/>
  <c r="I31" i="34" s="1"/>
  <c r="E30" i="34"/>
  <c r="G30" i="34" s="1"/>
  <c r="I30" i="34" s="1"/>
  <c r="E29" i="34"/>
  <c r="G29" i="34" s="1"/>
  <c r="I29" i="34" s="1"/>
  <c r="E28" i="34"/>
  <c r="G28" i="34" s="1"/>
  <c r="I28" i="34" s="1"/>
  <c r="E27" i="34"/>
  <c r="G27" i="34" s="1"/>
  <c r="I27" i="34" s="1"/>
  <c r="G26" i="34"/>
  <c r="I26" i="34" s="1"/>
  <c r="E25" i="34"/>
  <c r="G25" i="34" s="1"/>
  <c r="I25" i="34" s="1"/>
  <c r="E24" i="34"/>
  <c r="G24" i="34" s="1"/>
  <c r="I24" i="34" s="1"/>
  <c r="E23" i="34"/>
  <c r="G23" i="34" s="1"/>
  <c r="I23" i="34" s="1"/>
  <c r="E22" i="34"/>
  <c r="G22" i="34" s="1"/>
  <c r="I22" i="34" s="1"/>
  <c r="E21" i="34"/>
  <c r="G21" i="34" s="1"/>
  <c r="I21" i="34" s="1"/>
  <c r="E20" i="34"/>
  <c r="G20" i="34" s="1"/>
  <c r="I20" i="34" s="1"/>
  <c r="E19" i="34"/>
  <c r="G19" i="34" s="1"/>
  <c r="I19" i="34" s="1"/>
  <c r="E18" i="34"/>
  <c r="G18" i="34" s="1"/>
  <c r="I18" i="34" s="1"/>
  <c r="E17" i="34"/>
  <c r="G17" i="34" s="1"/>
  <c r="I17" i="34" s="1"/>
  <c r="E16" i="34"/>
  <c r="G16" i="34" s="1"/>
  <c r="I16" i="34" s="1"/>
  <c r="E15" i="34"/>
  <c r="G15" i="34" s="1"/>
  <c r="I15" i="34" s="1"/>
  <c r="E14" i="34"/>
  <c r="G14" i="34" s="1"/>
  <c r="I14" i="34" s="1"/>
  <c r="E13" i="34"/>
  <c r="G13" i="34" s="1"/>
  <c r="I13" i="34" s="1"/>
  <c r="E12" i="34"/>
  <c r="G12" i="34" s="1"/>
  <c r="I12" i="34" s="1"/>
  <c r="I52" i="34" l="1"/>
  <c r="I49" i="33"/>
  <c r="E49" i="33"/>
  <c r="I43" i="33"/>
  <c r="E43" i="33"/>
  <c r="I61" i="33"/>
  <c r="E61" i="33"/>
  <c r="F61" i="33" s="1"/>
  <c r="I60" i="33"/>
  <c r="F60" i="33"/>
  <c r="E60" i="33"/>
  <c r="I59" i="33"/>
  <c r="E59" i="33"/>
  <c r="F59" i="33" s="1"/>
  <c r="I58" i="33"/>
  <c r="E58" i="33"/>
  <c r="F58" i="33" s="1"/>
  <c r="I57" i="33"/>
  <c r="E57" i="33"/>
  <c r="F57" i="33" s="1"/>
  <c r="I56" i="33"/>
  <c r="E56" i="33"/>
  <c r="F56" i="33" s="1"/>
  <c r="I55" i="33"/>
  <c r="E55" i="33"/>
  <c r="F55" i="33" s="1"/>
  <c r="I54" i="33"/>
  <c r="E54" i="33"/>
  <c r="F54" i="33" s="1"/>
  <c r="I53" i="33"/>
  <c r="E53" i="33"/>
  <c r="F53" i="33" s="1"/>
  <c r="I52" i="33"/>
  <c r="E52" i="33"/>
  <c r="F52" i="33" s="1"/>
  <c r="I51" i="33"/>
  <c r="E51" i="33"/>
  <c r="F51" i="33" s="1"/>
  <c r="I50" i="33"/>
  <c r="E50" i="33"/>
  <c r="F50" i="33" s="1"/>
  <c r="I48" i="33"/>
  <c r="E48" i="33"/>
  <c r="F48" i="33" s="1"/>
  <c r="I47" i="33"/>
  <c r="E47" i="33"/>
  <c r="F47" i="33" s="1"/>
  <c r="I46" i="33"/>
  <c r="E46" i="33"/>
  <c r="F46" i="33" s="1"/>
  <c r="I45" i="33"/>
  <c r="E45" i="33"/>
  <c r="F45" i="33" s="1"/>
  <c r="I44" i="33"/>
  <c r="E44" i="33"/>
  <c r="I42" i="33"/>
  <c r="E42" i="33"/>
  <c r="F42" i="33" s="1"/>
  <c r="I41" i="33"/>
  <c r="E41" i="33"/>
  <c r="F41" i="33" s="1"/>
  <c r="I40" i="33"/>
  <c r="E40" i="33"/>
  <c r="F40" i="33" s="1"/>
  <c r="I39" i="33"/>
  <c r="E39" i="33"/>
  <c r="F39" i="33" s="1"/>
  <c r="I38" i="33"/>
  <c r="E38" i="33"/>
  <c r="F38" i="33" s="1"/>
  <c r="I37" i="33"/>
  <c r="E37" i="33"/>
  <c r="F37" i="33" s="1"/>
  <c r="I36" i="33"/>
  <c r="E36" i="33"/>
  <c r="F36" i="33" s="1"/>
  <c r="I35" i="33"/>
  <c r="E35" i="33"/>
  <c r="F35" i="33" s="1"/>
  <c r="I34" i="33"/>
  <c r="E34" i="33"/>
  <c r="F34" i="33" s="1"/>
  <c r="I33" i="33"/>
  <c r="E33" i="33"/>
  <c r="F33" i="33" s="1"/>
  <c r="I32" i="33"/>
  <c r="E32" i="33"/>
  <c r="F32" i="33" s="1"/>
  <c r="I31" i="33"/>
  <c r="E31" i="33"/>
  <c r="F31" i="33" s="1"/>
  <c r="I30" i="33"/>
  <c r="E30" i="33"/>
  <c r="I29" i="33"/>
  <c r="E29" i="33"/>
  <c r="F29" i="33" s="1"/>
  <c r="I28" i="33"/>
  <c r="E28" i="33"/>
  <c r="F28" i="33" s="1"/>
  <c r="I27" i="33"/>
  <c r="E27" i="33"/>
  <c r="I26" i="33"/>
  <c r="E26" i="33"/>
  <c r="I25" i="33"/>
  <c r="E25" i="33"/>
  <c r="F25" i="33" s="1"/>
  <c r="I24" i="33"/>
  <c r="E24" i="33"/>
  <c r="F24" i="33" s="1"/>
  <c r="I23" i="33"/>
  <c r="E23" i="33"/>
  <c r="F23" i="33" s="1"/>
  <c r="I22" i="33"/>
  <c r="E22" i="33"/>
  <c r="F22" i="33" s="1"/>
  <c r="I21" i="33"/>
  <c r="E21" i="33"/>
  <c r="F21" i="33" s="1"/>
  <c r="I20" i="33"/>
  <c r="E20" i="33"/>
  <c r="F20" i="33" s="1"/>
  <c r="I19" i="33"/>
  <c r="E19" i="33"/>
  <c r="F19" i="33" s="1"/>
  <c r="I18" i="33"/>
  <c r="E18" i="33"/>
  <c r="F18" i="33" s="1"/>
  <c r="I17" i="33"/>
  <c r="E17" i="33"/>
  <c r="F17" i="33" s="1"/>
  <c r="I16" i="33"/>
  <c r="E16" i="33"/>
  <c r="F16" i="33" s="1"/>
  <c r="I15" i="33"/>
  <c r="E15" i="33"/>
  <c r="F15" i="33" s="1"/>
  <c r="I14" i="33"/>
  <c r="E14" i="33"/>
  <c r="F14" i="33" s="1"/>
  <c r="I13" i="33"/>
  <c r="E13" i="33"/>
  <c r="F13" i="33" s="1"/>
  <c r="I62" i="33" l="1"/>
  <c r="L37" i="32"/>
  <c r="E19" i="32" l="1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I41" i="32" l="1"/>
  <c r="I48" i="32"/>
  <c r="I35" i="32"/>
  <c r="I31" i="32"/>
  <c r="I32" i="32"/>
  <c r="I64" i="32"/>
  <c r="F64" i="32"/>
  <c r="I63" i="32"/>
  <c r="F63" i="32"/>
  <c r="I62" i="32"/>
  <c r="F62" i="32"/>
  <c r="I61" i="32"/>
  <c r="F61" i="32"/>
  <c r="I60" i="32"/>
  <c r="F60" i="32"/>
  <c r="I59" i="32"/>
  <c r="F59" i="32"/>
  <c r="I58" i="32"/>
  <c r="F58" i="32"/>
  <c r="I57" i="32"/>
  <c r="F57" i="32"/>
  <c r="I56" i="32"/>
  <c r="F56" i="32"/>
  <c r="I55" i="32"/>
  <c r="F55" i="32"/>
  <c r="I54" i="32"/>
  <c r="F54" i="32"/>
  <c r="I53" i="32"/>
  <c r="F53" i="32"/>
  <c r="I52" i="32"/>
  <c r="F52" i="32"/>
  <c r="I51" i="32"/>
  <c r="F51" i="32"/>
  <c r="I50" i="32"/>
  <c r="F50" i="32"/>
  <c r="I49" i="32"/>
  <c r="F49" i="32"/>
  <c r="I47" i="32"/>
  <c r="F47" i="32"/>
  <c r="I46" i="32"/>
  <c r="F46" i="32"/>
  <c r="I45" i="32"/>
  <c r="F45" i="32"/>
  <c r="I44" i="32"/>
  <c r="F44" i="32"/>
  <c r="I43" i="32"/>
  <c r="F43" i="32"/>
  <c r="I42" i="32"/>
  <c r="F42" i="32"/>
  <c r="I40" i="32"/>
  <c r="F40" i="32"/>
  <c r="I39" i="32"/>
  <c r="F39" i="32"/>
  <c r="I38" i="32"/>
  <c r="F38" i="32"/>
  <c r="I37" i="32"/>
  <c r="F37" i="32"/>
  <c r="I36" i="32"/>
  <c r="F36" i="32"/>
  <c r="I34" i="32"/>
  <c r="F34" i="32"/>
  <c r="I33" i="32"/>
  <c r="F33" i="32"/>
  <c r="I30" i="32"/>
  <c r="F30" i="32"/>
  <c r="I29" i="32"/>
  <c r="F29" i="32"/>
  <c r="I28" i="32"/>
  <c r="F28" i="32"/>
  <c r="I27" i="32"/>
  <c r="F27" i="32"/>
  <c r="I26" i="32"/>
  <c r="F26" i="32"/>
  <c r="I25" i="32"/>
  <c r="F25" i="32"/>
  <c r="I24" i="32"/>
  <c r="F24" i="32"/>
  <c r="I23" i="32"/>
  <c r="F23" i="32"/>
  <c r="I22" i="32"/>
  <c r="F22" i="32"/>
  <c r="I21" i="32"/>
  <c r="F21" i="32"/>
  <c r="I20" i="32"/>
  <c r="F20" i="32"/>
  <c r="I19" i="32"/>
  <c r="F19" i="32"/>
  <c r="E18" i="32"/>
  <c r="I59" i="31" l="1"/>
  <c r="E59" i="31"/>
  <c r="F59" i="31" s="1"/>
  <c r="I58" i="31"/>
  <c r="E58" i="31"/>
  <c r="F58" i="31" s="1"/>
  <c r="I57" i="31"/>
  <c r="E57" i="31"/>
  <c r="F57" i="31" s="1"/>
  <c r="I56" i="31"/>
  <c r="E56" i="31"/>
  <c r="F56" i="31" s="1"/>
  <c r="I55" i="31"/>
  <c r="E55" i="31"/>
  <c r="F55" i="31" s="1"/>
  <c r="I54" i="31"/>
  <c r="E54" i="31"/>
  <c r="F54" i="31" s="1"/>
  <c r="I53" i="31"/>
  <c r="E53" i="31"/>
  <c r="F53" i="31" s="1"/>
  <c r="I52" i="31"/>
  <c r="E52" i="31"/>
  <c r="F52" i="31" s="1"/>
  <c r="I51" i="31"/>
  <c r="E51" i="31"/>
  <c r="F51" i="31" s="1"/>
  <c r="I50" i="31"/>
  <c r="E50" i="31"/>
  <c r="F50" i="31" s="1"/>
  <c r="I49" i="31"/>
  <c r="E49" i="31"/>
  <c r="F49" i="31" s="1"/>
  <c r="I48" i="31"/>
  <c r="E48" i="31"/>
  <c r="F48" i="31" s="1"/>
  <c r="I47" i="31"/>
  <c r="E47" i="31"/>
  <c r="F47" i="31" s="1"/>
  <c r="I46" i="31"/>
  <c r="E46" i="31"/>
  <c r="F46" i="31" s="1"/>
  <c r="I45" i="31"/>
  <c r="E45" i="31"/>
  <c r="F45" i="31" s="1"/>
  <c r="I44" i="31"/>
  <c r="E44" i="31"/>
  <c r="F44" i="31" s="1"/>
  <c r="I43" i="31"/>
  <c r="E43" i="31"/>
  <c r="F43" i="31" s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F29" i="31"/>
  <c r="E29" i="3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61" i="31" l="1"/>
  <c r="I59" i="30"/>
  <c r="E59" i="30"/>
  <c r="F59" i="30" s="1"/>
  <c r="I58" i="30"/>
  <c r="E58" i="30"/>
  <c r="F58" i="30" s="1"/>
  <c r="I57" i="30"/>
  <c r="E57" i="30"/>
  <c r="F57" i="30" s="1"/>
  <c r="I56" i="30"/>
  <c r="E56" i="30"/>
  <c r="F56" i="30" s="1"/>
  <c r="I55" i="30"/>
  <c r="E55" i="30"/>
  <c r="F55" i="30" s="1"/>
  <c r="I54" i="30"/>
  <c r="E54" i="30"/>
  <c r="F54" i="30" s="1"/>
  <c r="I53" i="30"/>
  <c r="E53" i="30"/>
  <c r="F53" i="30" s="1"/>
  <c r="I52" i="30"/>
  <c r="E52" i="30"/>
  <c r="F52" i="30" s="1"/>
  <c r="I51" i="30"/>
  <c r="E51" i="30"/>
  <c r="F51" i="30" s="1"/>
  <c r="I50" i="30"/>
  <c r="E50" i="30"/>
  <c r="F50" i="30" s="1"/>
  <c r="I49" i="30"/>
  <c r="E49" i="30"/>
  <c r="F49" i="30" s="1"/>
  <c r="I48" i="30"/>
  <c r="E48" i="30"/>
  <c r="F48" i="30" s="1"/>
  <c r="I47" i="30"/>
  <c r="E47" i="30"/>
  <c r="F47" i="30" s="1"/>
  <c r="I46" i="30"/>
  <c r="E46" i="30"/>
  <c r="F46" i="30" s="1"/>
  <c r="I45" i="30"/>
  <c r="E45" i="30"/>
  <c r="F45" i="30" s="1"/>
  <c r="I44" i="30"/>
  <c r="E44" i="30"/>
  <c r="F44" i="30" s="1"/>
  <c r="I43" i="30"/>
  <c r="E43" i="30"/>
  <c r="F43" i="30" s="1"/>
  <c r="I42" i="30"/>
  <c r="E42" i="30"/>
  <c r="F42" i="30" s="1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61" i="30" l="1"/>
  <c r="F25" i="29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43" i="29"/>
  <c r="F43" i="29" s="1"/>
  <c r="E44" i="29"/>
  <c r="F44" i="29" s="1"/>
  <c r="E45" i="29"/>
  <c r="F45" i="29" s="1"/>
  <c r="E46" i="29"/>
  <c r="F46" i="29" s="1"/>
  <c r="E47" i="29"/>
  <c r="F47" i="29" s="1"/>
  <c r="E48" i="29"/>
  <c r="F48" i="29" s="1"/>
  <c r="E49" i="29"/>
  <c r="F49" i="29" s="1"/>
  <c r="E50" i="29"/>
  <c r="F50" i="29" s="1"/>
  <c r="E51" i="29"/>
  <c r="F51" i="29" s="1"/>
  <c r="E52" i="29"/>
  <c r="F52" i="29" s="1"/>
  <c r="E53" i="29"/>
  <c r="F53" i="29" s="1"/>
  <c r="E54" i="29"/>
  <c r="F54" i="29" s="1"/>
  <c r="E55" i="29"/>
  <c r="F55" i="29" s="1"/>
  <c r="E56" i="29"/>
  <c r="F56" i="29" s="1"/>
  <c r="E57" i="29"/>
  <c r="F57" i="29" s="1"/>
  <c r="E58" i="29"/>
  <c r="F58" i="29" s="1"/>
  <c r="E59" i="29"/>
  <c r="F59" i="29" s="1"/>
  <c r="E19" i="29"/>
  <c r="F19" i="29" s="1"/>
  <c r="E18" i="29"/>
  <c r="F18" i="29" s="1"/>
  <c r="I59" i="29" l="1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61" i="29" l="1"/>
  <c r="I18" i="32"/>
  <c r="I66" i="32" s="1"/>
  <c r="F18" i="32"/>
  <c r="F41" i="32"/>
</calcChain>
</file>

<file path=xl/sharedStrings.xml><?xml version="1.0" encoding="utf-8"?>
<sst xmlns="http://schemas.openxmlformats.org/spreadsheetml/2006/main" count="732" uniqueCount="110">
  <si>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</si>
  <si>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</si>
  <si>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</si>
  <si>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</si>
  <si>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</si>
  <si>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</si>
  <si>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</si>
  <si>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</si>
  <si>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</si>
  <si>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</si>
  <si>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</si>
  <si>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</si>
  <si>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</si>
  <si>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</si>
  <si>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</si>
  <si>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</si>
  <si>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</si>
  <si>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</si>
  <si>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</si>
  <si>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</si>
  <si>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</si>
  <si>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</si>
  <si>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ACEITE</t>
  </si>
  <si>
    <t>Galon</t>
  </si>
  <si>
    <t>AJO</t>
  </si>
  <si>
    <t>Libra</t>
  </si>
  <si>
    <t>ARROZ</t>
  </si>
  <si>
    <t>AVENA</t>
  </si>
  <si>
    <t>AZUCAR</t>
  </si>
  <si>
    <t>BACALAO</t>
  </si>
  <si>
    <t>CAFÉ</t>
  </si>
  <si>
    <t>sobres</t>
  </si>
  <si>
    <t>CEBOLLA</t>
  </si>
  <si>
    <t>CHOCOLATE</t>
  </si>
  <si>
    <t>ESPAGUETIS Libra</t>
  </si>
  <si>
    <t>ESPECIA</t>
  </si>
  <si>
    <t>FIDEO</t>
  </si>
  <si>
    <t>GALLETA</t>
  </si>
  <si>
    <t>GUANDULES</t>
  </si>
  <si>
    <t>Lata</t>
  </si>
  <si>
    <t>GUINEO</t>
  </si>
  <si>
    <t>HABICHUELA</t>
  </si>
  <si>
    <t>HUEVO</t>
  </si>
  <si>
    <t>Carton</t>
  </si>
  <si>
    <t>JAMON</t>
  </si>
  <si>
    <t>JUGO PEQUEÑO</t>
  </si>
  <si>
    <t>LECHE</t>
  </si>
  <si>
    <t>LECHE CARNATION</t>
  </si>
  <si>
    <t>MANTEQUILLA</t>
  </si>
  <si>
    <t>MAYONESA</t>
  </si>
  <si>
    <t>Pote</t>
  </si>
  <si>
    <t>OREGANO</t>
  </si>
  <si>
    <t>PAN</t>
  </si>
  <si>
    <t>Funda</t>
  </si>
  <si>
    <t>PAPA</t>
  </si>
  <si>
    <t>PLATANO</t>
  </si>
  <si>
    <t>QUESO B.</t>
  </si>
  <si>
    <t>QUESO GEO</t>
  </si>
  <si>
    <t>SAL MOL.</t>
  </si>
  <si>
    <t>libra</t>
  </si>
  <si>
    <t>SALAMI</t>
  </si>
  <si>
    <t>SALSA</t>
  </si>
  <si>
    <t>Sobre</t>
  </si>
  <si>
    <t>SAZON EN P.</t>
  </si>
  <si>
    <t>SOPA DE SOBRE</t>
  </si>
  <si>
    <t>SOPITA</t>
  </si>
  <si>
    <t>TRIGO</t>
  </si>
  <si>
    <t>VINAGRE</t>
  </si>
  <si>
    <t>YUCA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</si>
  <si>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</si>
  <si>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</si>
  <si>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</si>
  <si>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</si>
  <si>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</si>
  <si>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DESPENSA</t>
  </si>
  <si>
    <t>VAINILLA</t>
  </si>
  <si>
    <t>LIBRAS</t>
  </si>
  <si>
    <t>sobre</t>
  </si>
  <si>
    <t>funda/5libra</t>
  </si>
  <si>
    <t>*</t>
  </si>
  <si>
    <t>SALSA CHINA</t>
  </si>
  <si>
    <t>GALON</t>
  </si>
  <si>
    <t>SARDINAS</t>
  </si>
  <si>
    <t>JUGO GRANDE</t>
  </si>
  <si>
    <t>ENTRADA</t>
  </si>
  <si>
    <t>ENERO al 29</t>
  </si>
  <si>
    <t>SALIDA</t>
  </si>
  <si>
    <t>FEBRERO al 2 marzo</t>
  </si>
  <si>
    <t>al 27 marzo</t>
  </si>
  <si>
    <t xml:space="preserve">GALLETAS DE PAN </t>
  </si>
  <si>
    <t>GALLETA PRINCESA.</t>
  </si>
  <si>
    <t xml:space="preserve">ESPAGUETIS </t>
  </si>
  <si>
    <t>LIBRA</t>
  </si>
  <si>
    <t>GALLETA DE MANTEQUILLA.</t>
  </si>
  <si>
    <t>LECHE RICA</t>
  </si>
  <si>
    <t>LATA</t>
  </si>
  <si>
    <t>LECHE KANNY.</t>
  </si>
  <si>
    <t>HABICHUELA ROJA</t>
  </si>
  <si>
    <t xml:space="preserve">HABICHUELA </t>
  </si>
  <si>
    <t>PAN GRANDE</t>
  </si>
  <si>
    <t>PASAS</t>
  </si>
  <si>
    <t>al 30 Abril</t>
  </si>
  <si>
    <t>MALTA INDIA</t>
  </si>
  <si>
    <t>HABICHUELA GIRA</t>
  </si>
  <si>
    <t>PAN MEDIANO</t>
  </si>
  <si>
    <t>QUESO CHEDAR</t>
  </si>
  <si>
    <t>MALTA INDIA 6</t>
  </si>
  <si>
    <t>GALLETA PRINCESA.9</t>
  </si>
  <si>
    <t>SOPITA.12</t>
  </si>
  <si>
    <t>GALLETA CLUB MAX.9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</si>
</sst>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39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14" fillId="0" borderId="5" xfId="0" applyNumberFormat="1" applyFont="1" applyFill="1" applyBorder="1" applyAlignment="1">
      <alignment horizontal="left"/>
    </xf>
    <xf numFmtId="43" fontId="14" fillId="0" borderId="5" xfId="2" applyFont="1" applyBorder="1" applyAlignment="1">
      <alignment horizontal="center"/>
    </xf>
    <xf numFmtId="4" fontId="14" fillId="4" borderId="5" xfId="0" applyNumberFormat="1" applyFont="1" applyFill="1" applyBorder="1" applyAlignment="1">
      <alignment horizontal="left"/>
    </xf>
    <xf numFmtId="4" fontId="14" fillId="3" borderId="5" xfId="0" applyNumberFormat="1" applyFont="1" applyFill="1" applyBorder="1" applyAlignment="1">
      <alignment horizontal="left"/>
    </xf>
    <xf numFmtId="0" fontId="0" fillId="3" borderId="0" xfId="0" applyFill="1"/>
    <xf numFmtId="43" fontId="0" fillId="0" borderId="0" xfId="0" applyNumberFormat="1"/>
    <xf numFmtId="43" fontId="0" fillId="0" borderId="5" xfId="2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4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" fontId="15" fillId="0" borderId="5" xfId="0" applyNumberFormat="1" applyFont="1" applyBorder="1" applyAlignment="1">
      <alignment horizontal="left"/>
    </xf>
    <xf numFmtId="3" fontId="15" fillId="0" borderId="5" xfId="0" applyNumberFormat="1" applyFont="1" applyBorder="1" applyAlignment="1">
      <alignment horizontal="left"/>
    </xf>
    <xf numFmtId="4" fontId="16" fillId="0" borderId="5" xfId="0" applyNumberFormat="1" applyFont="1" applyFill="1" applyBorder="1" applyAlignment="1">
      <alignment horizontal="left"/>
    </xf>
    <xf numFmtId="4" fontId="15" fillId="0" borderId="5" xfId="0" applyNumberFormat="1" applyFont="1" applyFill="1" applyBorder="1" applyAlignment="1">
      <alignment horizontal="left"/>
    </xf>
    <xf numFmtId="164" fontId="16" fillId="0" borderId="5" xfId="0" applyNumberFormat="1" applyFont="1" applyFill="1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5" xfId="0" applyFont="1" applyBorder="1" applyAlignment="1">
      <alignment horizontal="left"/>
    </xf>
    <xf numFmtId="0" fontId="4" fillId="0" borderId="5" xfId="0" applyFont="1" applyBorder="1" applyAlignment="1"/>
    <xf numFmtId="0" fontId="5" fillId="0" borderId="5" xfId="0" applyFont="1" applyBorder="1" applyAlignment="1">
      <alignment horizontal="left"/>
    </xf>
    <xf numFmtId="16" fontId="2" fillId="0" borderId="5" xfId="0" applyNumberFormat="1" applyFont="1" applyBorder="1" applyAlignment="1">
      <alignment horizontal="left"/>
    </xf>
    <xf numFmtId="4" fontId="0" fillId="0" borderId="5" xfId="0" applyNumberFormat="1" applyBorder="1"/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64" fontId="7" fillId="0" borderId="5" xfId="1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9" fillId="0" borderId="5" xfId="0" applyNumberFormat="1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164" fontId="10" fillId="0" borderId="5" xfId="1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410160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701167</xdr:colOff>
      <xdr:row>3</xdr:row>
      <xdr:rowOff>150906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51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2</xdr:row>
      <xdr:rowOff>19050</xdr:rowOff>
    </xdr:from>
    <xdr:to>
      <xdr:col>8</xdr:col>
      <xdr:colOff>161925</xdr:colOff>
      <xdr:row>5</xdr:row>
      <xdr:rowOff>153035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400050"/>
          <a:ext cx="952500" cy="70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zoomScaleNormal="100" zoomScaleSheetLayoutView="100" workbookViewId="0">
      <selection activeCell="G18" sqref="G18:G59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7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7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7" x14ac:dyDescent="0.25">
      <c r="A8" s="40"/>
      <c r="B8" s="40"/>
      <c r="C8" s="70" t="s">
        <v>0</v>
      </c>
      <c r="D8" s="71"/>
      <c r="E8" s="71"/>
      <c r="F8" s="40"/>
      <c r="G8" s="40"/>
      <c r="H8" s="40"/>
      <c r="I8" s="40"/>
    </row>
    <row r="9" spans="1:17" ht="15.75" x14ac:dyDescent="0.25">
      <c r="A9" s="40"/>
      <c r="B9" s="72" t="s">
        <v>1</v>
      </c>
      <c r="C9" s="72"/>
      <c r="D9" s="72"/>
      <c r="E9" s="72"/>
      <c r="F9" s="72"/>
      <c r="G9" s="40"/>
      <c r="H9" s="1"/>
      <c r="I9" s="40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39"/>
      <c r="G10" s="39"/>
      <c r="H10" s="39"/>
      <c r="I10" s="40"/>
    </row>
    <row r="11" spans="1:17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7" x14ac:dyDescent="0.25">
      <c r="A12" s="2" t="s">
        <v>3</v>
      </c>
      <c r="B12" s="42" t="s">
        <v>74</v>
      </c>
      <c r="C12" s="73" t="s">
        <v>4</v>
      </c>
      <c r="D12" s="73"/>
      <c r="E12" s="73"/>
      <c r="F12" s="42"/>
      <c r="G12" s="42"/>
      <c r="H12" s="42"/>
      <c r="I12" s="3"/>
    </row>
    <row r="13" spans="1:17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7" x14ac:dyDescent="0.25">
      <c r="A14" s="4" t="s">
        <v>7</v>
      </c>
      <c r="B14" s="42"/>
      <c r="C14" s="6" t="s">
        <v>8</v>
      </c>
      <c r="D14" s="6"/>
      <c r="E14" s="39" t="s">
        <v>9</v>
      </c>
      <c r="F14" s="6" t="s">
        <v>85</v>
      </c>
      <c r="G14" s="6"/>
      <c r="H14" s="39" t="s">
        <v>10</v>
      </c>
      <c r="I14" s="7">
        <v>2026</v>
      </c>
    </row>
    <row r="15" spans="1:17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0.25</v>
      </c>
      <c r="D18" s="35">
        <v>2</v>
      </c>
      <c r="E18" s="32">
        <f>+C18+D18</f>
        <v>2.25</v>
      </c>
      <c r="F18" s="35">
        <f>+E18-G18</f>
        <v>1.75</v>
      </c>
      <c r="G18" s="32">
        <v>0.5</v>
      </c>
      <c r="H18" s="32">
        <v>1350</v>
      </c>
      <c r="I18" s="33">
        <f>+G18*H18</f>
        <v>675</v>
      </c>
    </row>
    <row r="19" spans="1:15" x14ac:dyDescent="0.25">
      <c r="A19" s="31" t="s">
        <v>24</v>
      </c>
      <c r="B19" s="31" t="s">
        <v>25</v>
      </c>
      <c r="C19" s="32">
        <v>2.5</v>
      </c>
      <c r="D19" s="35">
        <v>5</v>
      </c>
      <c r="E19" s="32">
        <f>+C19+D19</f>
        <v>7.5</v>
      </c>
      <c r="F19" s="35">
        <f>+E19-G19</f>
        <v>4.5</v>
      </c>
      <c r="G19" s="32">
        <v>3</v>
      </c>
      <c r="H19" s="47">
        <v>200</v>
      </c>
      <c r="I19" s="33">
        <f>+G19*H19</f>
        <v>600</v>
      </c>
    </row>
    <row r="20" spans="1:15" x14ac:dyDescent="0.25">
      <c r="A20" s="31" t="s">
        <v>26</v>
      </c>
      <c r="B20" s="31" t="s">
        <v>25</v>
      </c>
      <c r="C20" s="32">
        <v>90</v>
      </c>
      <c r="D20" s="35">
        <v>125</v>
      </c>
      <c r="E20" s="32">
        <f t="shared" ref="E20:E59" si="0">+C20+D20</f>
        <v>215</v>
      </c>
      <c r="F20" s="35">
        <f t="shared" ref="F20:F59" si="1">+E20-G20</f>
        <v>160</v>
      </c>
      <c r="G20" s="32">
        <v>55</v>
      </c>
      <c r="H20" s="31">
        <v>34.4</v>
      </c>
      <c r="I20" s="38">
        <f>+G20*H20</f>
        <v>1892</v>
      </c>
    </row>
    <row r="21" spans="1:15" x14ac:dyDescent="0.25">
      <c r="A21" s="31" t="s">
        <v>27</v>
      </c>
      <c r="B21" s="31" t="s">
        <v>25</v>
      </c>
      <c r="C21" s="32">
        <v>3</v>
      </c>
      <c r="D21" s="35">
        <v>3</v>
      </c>
      <c r="E21" s="32">
        <f t="shared" si="0"/>
        <v>6</v>
      </c>
      <c r="F21" s="35">
        <f t="shared" si="1"/>
        <v>3</v>
      </c>
      <c r="G21" s="32">
        <v>3</v>
      </c>
      <c r="H21" s="47">
        <v>90</v>
      </c>
      <c r="I21" s="38">
        <f>+G21*H21</f>
        <v>270</v>
      </c>
    </row>
    <row r="22" spans="1:15" x14ac:dyDescent="0.25">
      <c r="A22" s="31" t="s">
        <v>28</v>
      </c>
      <c r="B22" s="31" t="s">
        <v>25</v>
      </c>
      <c r="C22" s="32">
        <v>20</v>
      </c>
      <c r="D22" s="35">
        <v>40</v>
      </c>
      <c r="E22" s="32">
        <f t="shared" si="0"/>
        <v>60</v>
      </c>
      <c r="F22" s="35">
        <f t="shared" si="1"/>
        <v>45</v>
      </c>
      <c r="G22" s="34">
        <v>15</v>
      </c>
      <c r="H22" s="47">
        <v>35</v>
      </c>
      <c r="I22" s="38">
        <f t="shared" ref="I22:I59" si="2">+G22*H22</f>
        <v>525</v>
      </c>
    </row>
    <row r="23" spans="1:15" x14ac:dyDescent="0.25">
      <c r="A23" s="31" t="s">
        <v>29</v>
      </c>
      <c r="B23" s="31" t="s">
        <v>25</v>
      </c>
      <c r="C23" s="32">
        <v>2.57</v>
      </c>
      <c r="D23" s="35">
        <v>5</v>
      </c>
      <c r="E23" s="32">
        <f t="shared" si="0"/>
        <v>7.57</v>
      </c>
      <c r="F23" s="35">
        <f t="shared" si="1"/>
        <v>5</v>
      </c>
      <c r="G23" s="32">
        <v>2.57</v>
      </c>
      <c r="H23" s="47">
        <v>300</v>
      </c>
      <c r="I23" s="38">
        <f t="shared" si="2"/>
        <v>771</v>
      </c>
      <c r="O23" s="37"/>
    </row>
    <row r="24" spans="1:15" x14ac:dyDescent="0.25">
      <c r="A24" s="31" t="s">
        <v>30</v>
      </c>
      <c r="B24" s="31" t="s">
        <v>31</v>
      </c>
      <c r="C24" s="32">
        <v>72</v>
      </c>
      <c r="D24" s="35">
        <v>180</v>
      </c>
      <c r="E24" s="32">
        <f t="shared" si="0"/>
        <v>252</v>
      </c>
      <c r="F24" s="35">
        <f t="shared" si="1"/>
        <v>156</v>
      </c>
      <c r="G24" s="32">
        <v>96</v>
      </c>
      <c r="H24" s="47">
        <v>30</v>
      </c>
      <c r="I24" s="38">
        <f t="shared" si="2"/>
        <v>2880</v>
      </c>
    </row>
    <row r="25" spans="1:15" x14ac:dyDescent="0.25">
      <c r="A25" s="31" t="s">
        <v>32</v>
      </c>
      <c r="B25" s="31" t="s">
        <v>25</v>
      </c>
      <c r="C25" s="32">
        <v>12</v>
      </c>
      <c r="D25" s="35">
        <v>20</v>
      </c>
      <c r="E25" s="32">
        <f t="shared" si="0"/>
        <v>32</v>
      </c>
      <c r="F25" s="35">
        <f t="shared" si="1"/>
        <v>22</v>
      </c>
      <c r="G25" s="32">
        <v>10</v>
      </c>
      <c r="H25" s="47">
        <v>60</v>
      </c>
      <c r="I25" s="38">
        <f t="shared" si="2"/>
        <v>600</v>
      </c>
    </row>
    <row r="26" spans="1:15" x14ac:dyDescent="0.25">
      <c r="A26" s="31" t="s">
        <v>33</v>
      </c>
      <c r="B26" s="31" t="s">
        <v>12</v>
      </c>
      <c r="C26" s="32">
        <v>58</v>
      </c>
      <c r="D26" s="35">
        <v>0</v>
      </c>
      <c r="E26" s="32">
        <f t="shared" si="0"/>
        <v>58</v>
      </c>
      <c r="F26" s="35">
        <f t="shared" si="1"/>
        <v>41</v>
      </c>
      <c r="G26" s="32">
        <v>17</v>
      </c>
      <c r="H26" s="31">
        <v>8.6199999999999992</v>
      </c>
      <c r="I26" s="38">
        <f t="shared" si="2"/>
        <v>146.54</v>
      </c>
    </row>
    <row r="27" spans="1:15" x14ac:dyDescent="0.25">
      <c r="A27" s="31" t="s">
        <v>34</v>
      </c>
      <c r="B27" s="31"/>
      <c r="C27" s="32">
        <v>8</v>
      </c>
      <c r="D27" s="35">
        <v>0</v>
      </c>
      <c r="E27" s="32">
        <f t="shared" si="0"/>
        <v>8</v>
      </c>
      <c r="F27" s="35">
        <f t="shared" si="1"/>
        <v>3</v>
      </c>
      <c r="G27" s="32">
        <v>5</v>
      </c>
      <c r="H27" s="47">
        <v>40</v>
      </c>
      <c r="I27" s="38">
        <f t="shared" si="2"/>
        <v>200</v>
      </c>
    </row>
    <row r="28" spans="1:15" x14ac:dyDescent="0.25">
      <c r="A28" s="31" t="s">
        <v>35</v>
      </c>
      <c r="B28" s="31" t="s">
        <v>77</v>
      </c>
      <c r="C28" s="32">
        <v>16</v>
      </c>
      <c r="D28" s="35">
        <v>35</v>
      </c>
      <c r="E28" s="32">
        <f t="shared" si="0"/>
        <v>51</v>
      </c>
      <c r="F28" s="35">
        <f t="shared" si="1"/>
        <v>32</v>
      </c>
      <c r="G28" s="32">
        <v>19</v>
      </c>
      <c r="H28" s="47">
        <v>15</v>
      </c>
      <c r="I28" s="38">
        <f t="shared" si="2"/>
        <v>285</v>
      </c>
    </row>
    <row r="29" spans="1:15" x14ac:dyDescent="0.25">
      <c r="A29" s="31" t="s">
        <v>36</v>
      </c>
      <c r="B29" s="31" t="s">
        <v>25</v>
      </c>
      <c r="C29" s="32">
        <v>6</v>
      </c>
      <c r="D29" s="35">
        <v>12</v>
      </c>
      <c r="E29" s="32">
        <f t="shared" si="0"/>
        <v>18</v>
      </c>
      <c r="F29" s="35">
        <f t="shared" si="1"/>
        <v>11</v>
      </c>
      <c r="G29" s="32">
        <v>7</v>
      </c>
      <c r="H29" s="47">
        <v>40</v>
      </c>
      <c r="I29" s="38">
        <f t="shared" si="2"/>
        <v>280</v>
      </c>
    </row>
    <row r="30" spans="1:15" x14ac:dyDescent="0.25">
      <c r="A30" s="31" t="s">
        <v>37</v>
      </c>
      <c r="B30" s="31" t="s">
        <v>12</v>
      </c>
      <c r="C30" s="32">
        <v>45</v>
      </c>
      <c r="D30" s="35">
        <v>135</v>
      </c>
      <c r="E30" s="32">
        <f t="shared" si="0"/>
        <v>180</v>
      </c>
      <c r="F30" s="35">
        <f t="shared" si="1"/>
        <v>120</v>
      </c>
      <c r="G30" s="32">
        <v>60</v>
      </c>
      <c r="H30" s="31">
        <v>5.55</v>
      </c>
      <c r="I30" s="38">
        <f t="shared" si="2"/>
        <v>333</v>
      </c>
    </row>
    <row r="31" spans="1:15" x14ac:dyDescent="0.25">
      <c r="A31" s="31" t="s">
        <v>38</v>
      </c>
      <c r="B31" s="31" t="s">
        <v>39</v>
      </c>
      <c r="C31" s="32">
        <v>4</v>
      </c>
      <c r="D31" s="35">
        <v>13</v>
      </c>
      <c r="E31" s="32">
        <f t="shared" si="0"/>
        <v>17</v>
      </c>
      <c r="F31" s="35">
        <f t="shared" si="1"/>
        <v>11</v>
      </c>
      <c r="G31" s="32">
        <v>6</v>
      </c>
      <c r="H31" s="47">
        <v>100</v>
      </c>
      <c r="I31" s="38">
        <f t="shared" si="2"/>
        <v>600</v>
      </c>
    </row>
    <row r="32" spans="1:15" x14ac:dyDescent="0.25">
      <c r="A32" s="31" t="s">
        <v>40</v>
      </c>
      <c r="B32" s="31" t="s">
        <v>12</v>
      </c>
      <c r="C32" s="32">
        <v>75</v>
      </c>
      <c r="D32" s="35">
        <v>550</v>
      </c>
      <c r="E32" s="32">
        <f t="shared" si="0"/>
        <v>625</v>
      </c>
      <c r="F32" s="35">
        <f t="shared" si="1"/>
        <v>625</v>
      </c>
      <c r="G32" s="32">
        <v>0</v>
      </c>
      <c r="H32" s="47">
        <v>4</v>
      </c>
      <c r="I32" s="38">
        <f t="shared" si="2"/>
        <v>0</v>
      </c>
    </row>
    <row r="33" spans="1:9" x14ac:dyDescent="0.25">
      <c r="A33" s="31" t="s">
        <v>41</v>
      </c>
      <c r="B33" s="31" t="s">
        <v>25</v>
      </c>
      <c r="C33" s="32">
        <v>15</v>
      </c>
      <c r="D33" s="35">
        <v>35</v>
      </c>
      <c r="E33" s="32">
        <f t="shared" si="0"/>
        <v>50</v>
      </c>
      <c r="F33" s="35">
        <f t="shared" si="1"/>
        <v>35</v>
      </c>
      <c r="G33" s="32">
        <v>15</v>
      </c>
      <c r="H33" s="47">
        <v>55</v>
      </c>
      <c r="I33" s="38">
        <f t="shared" si="2"/>
        <v>825</v>
      </c>
    </row>
    <row r="34" spans="1:9" x14ac:dyDescent="0.25">
      <c r="A34" s="31" t="s">
        <v>42</v>
      </c>
      <c r="B34" s="31" t="s">
        <v>43</v>
      </c>
      <c r="C34" s="32">
        <v>4</v>
      </c>
      <c r="D34" s="35">
        <v>3</v>
      </c>
      <c r="E34" s="32">
        <f t="shared" si="0"/>
        <v>7</v>
      </c>
      <c r="F34" s="35">
        <f t="shared" si="1"/>
        <v>4.8</v>
      </c>
      <c r="G34" s="35">
        <v>2.2000000000000002</v>
      </c>
      <c r="H34" s="47">
        <v>225</v>
      </c>
      <c r="I34" s="38">
        <f t="shared" si="2"/>
        <v>495.00000000000006</v>
      </c>
    </row>
    <row r="35" spans="1:9" x14ac:dyDescent="0.25">
      <c r="A35" s="31" t="s">
        <v>44</v>
      </c>
      <c r="B35" s="31" t="s">
        <v>25</v>
      </c>
      <c r="C35" s="32">
        <v>4</v>
      </c>
      <c r="D35" s="35">
        <v>10</v>
      </c>
      <c r="E35" s="32">
        <f t="shared" si="0"/>
        <v>14</v>
      </c>
      <c r="F35" s="35">
        <f t="shared" si="1"/>
        <v>10.7</v>
      </c>
      <c r="G35" s="32">
        <v>3.3</v>
      </c>
      <c r="H35" s="47">
        <v>125</v>
      </c>
      <c r="I35" s="38">
        <f t="shared" si="2"/>
        <v>412.5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0</v>
      </c>
      <c r="E36" s="32">
        <f t="shared" si="0"/>
        <v>0</v>
      </c>
      <c r="F36" s="35">
        <f t="shared" si="1"/>
        <v>0</v>
      </c>
      <c r="G36" s="32">
        <v>0</v>
      </c>
      <c r="H36" s="47">
        <v>100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48</v>
      </c>
      <c r="D37" s="35">
        <v>144</v>
      </c>
      <c r="E37" s="32">
        <f t="shared" si="0"/>
        <v>192</v>
      </c>
      <c r="F37" s="35">
        <f t="shared" si="1"/>
        <v>121</v>
      </c>
      <c r="G37" s="32">
        <v>71</v>
      </c>
      <c r="H37" s="47">
        <v>25</v>
      </c>
      <c r="I37" s="38">
        <f t="shared" si="2"/>
        <v>1775</v>
      </c>
    </row>
    <row r="38" spans="1:9" x14ac:dyDescent="0.25">
      <c r="A38" s="31" t="s">
        <v>46</v>
      </c>
      <c r="B38" s="31" t="s">
        <v>39</v>
      </c>
      <c r="C38" s="32">
        <v>2.5</v>
      </c>
      <c r="D38" s="35">
        <v>4</v>
      </c>
      <c r="E38" s="32">
        <f t="shared" si="0"/>
        <v>6.5</v>
      </c>
      <c r="F38" s="35">
        <f t="shared" si="1"/>
        <v>3.5</v>
      </c>
      <c r="G38" s="32">
        <v>3</v>
      </c>
      <c r="H38" s="31">
        <v>1975</v>
      </c>
      <c r="I38" s="38">
        <f t="shared" si="2"/>
        <v>5925</v>
      </c>
    </row>
    <row r="39" spans="1:9" x14ac:dyDescent="0.25">
      <c r="A39" s="31" t="s">
        <v>47</v>
      </c>
      <c r="B39" s="31" t="s">
        <v>12</v>
      </c>
      <c r="C39" s="32">
        <v>12</v>
      </c>
      <c r="D39" s="35">
        <v>24</v>
      </c>
      <c r="E39" s="32">
        <f t="shared" si="0"/>
        <v>36</v>
      </c>
      <c r="F39" s="35">
        <f t="shared" si="1"/>
        <v>22</v>
      </c>
      <c r="G39" s="32">
        <v>14</v>
      </c>
      <c r="H39" s="47">
        <v>75</v>
      </c>
      <c r="I39" s="38">
        <f t="shared" si="2"/>
        <v>1050</v>
      </c>
    </row>
    <row r="40" spans="1:9" x14ac:dyDescent="0.25">
      <c r="A40" s="31" t="s">
        <v>48</v>
      </c>
      <c r="B40" s="31" t="s">
        <v>76</v>
      </c>
      <c r="C40" s="32">
        <v>3</v>
      </c>
      <c r="D40" s="35">
        <v>5</v>
      </c>
      <c r="E40" s="32">
        <f t="shared" si="0"/>
        <v>8</v>
      </c>
      <c r="F40" s="35">
        <f t="shared" si="1"/>
        <v>6.5</v>
      </c>
      <c r="G40" s="32">
        <v>1.5</v>
      </c>
      <c r="H40" s="47">
        <v>80</v>
      </c>
      <c r="I40" s="38">
        <f t="shared" si="2"/>
        <v>120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0</v>
      </c>
      <c r="E41" s="32">
        <f t="shared" si="0"/>
        <v>0</v>
      </c>
      <c r="F41" s="35">
        <f t="shared" si="1"/>
        <v>0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0.7</v>
      </c>
      <c r="D42" s="35">
        <v>0</v>
      </c>
      <c r="E42" s="32">
        <f t="shared" si="0"/>
        <v>0.7</v>
      </c>
      <c r="F42" s="35">
        <f t="shared" si="1"/>
        <v>9.9999999999999978E-2</v>
      </c>
      <c r="G42" s="32">
        <v>0.6</v>
      </c>
      <c r="H42" s="47">
        <v>95</v>
      </c>
      <c r="I42" s="38">
        <f t="shared" si="2"/>
        <v>57</v>
      </c>
    </row>
    <row r="43" spans="1:9" x14ac:dyDescent="0.25">
      <c r="A43" s="31" t="s">
        <v>52</v>
      </c>
      <c r="B43" s="31" t="s">
        <v>53</v>
      </c>
      <c r="C43" s="32">
        <v>8</v>
      </c>
      <c r="D43" s="35">
        <v>22</v>
      </c>
      <c r="E43" s="32">
        <f t="shared" si="0"/>
        <v>30</v>
      </c>
      <c r="F43" s="35">
        <f t="shared" si="1"/>
        <v>20</v>
      </c>
      <c r="G43" s="32">
        <v>10</v>
      </c>
      <c r="H43" s="47">
        <v>100</v>
      </c>
      <c r="I43" s="38">
        <f t="shared" si="2"/>
        <v>1000</v>
      </c>
    </row>
    <row r="44" spans="1:9" x14ac:dyDescent="0.25">
      <c r="A44" s="31" t="s">
        <v>54</v>
      </c>
      <c r="B44" s="31" t="s">
        <v>25</v>
      </c>
      <c r="C44" s="32">
        <v>16</v>
      </c>
      <c r="D44" s="35">
        <v>30</v>
      </c>
      <c r="E44" s="32">
        <f t="shared" si="0"/>
        <v>46</v>
      </c>
      <c r="F44" s="35">
        <f t="shared" si="1"/>
        <v>25</v>
      </c>
      <c r="G44" s="32">
        <v>21</v>
      </c>
      <c r="H44" s="47">
        <v>60</v>
      </c>
      <c r="I44" s="38">
        <f t="shared" si="2"/>
        <v>1260</v>
      </c>
    </row>
    <row r="45" spans="1:9" x14ac:dyDescent="0.25">
      <c r="A45" s="31" t="s">
        <v>55</v>
      </c>
      <c r="B45" s="31" t="s">
        <v>12</v>
      </c>
      <c r="C45" s="32">
        <v>164</v>
      </c>
      <c r="D45" s="35">
        <v>200</v>
      </c>
      <c r="E45" s="32">
        <f t="shared" si="0"/>
        <v>364</v>
      </c>
      <c r="F45" s="35">
        <f t="shared" si="1"/>
        <v>161</v>
      </c>
      <c r="G45" s="35">
        <v>203</v>
      </c>
      <c r="H45" s="47">
        <v>25</v>
      </c>
      <c r="I45" s="38">
        <f t="shared" si="2"/>
        <v>5075</v>
      </c>
    </row>
    <row r="46" spans="1:9" x14ac:dyDescent="0.25">
      <c r="A46" s="31" t="s">
        <v>56</v>
      </c>
      <c r="B46" s="31" t="s">
        <v>25</v>
      </c>
      <c r="C46" s="32">
        <v>5.24</v>
      </c>
      <c r="D46" s="35">
        <v>13</v>
      </c>
      <c r="E46" s="32">
        <f t="shared" si="0"/>
        <v>18.240000000000002</v>
      </c>
      <c r="F46" s="35">
        <f t="shared" si="1"/>
        <v>13.000000000000002</v>
      </c>
      <c r="G46" s="32">
        <v>5.24</v>
      </c>
      <c r="H46" s="47">
        <v>160</v>
      </c>
      <c r="I46" s="38">
        <f t="shared" si="2"/>
        <v>838.40000000000009</v>
      </c>
    </row>
    <row r="47" spans="1:9" x14ac:dyDescent="0.25">
      <c r="A47" s="31" t="s">
        <v>57</v>
      </c>
      <c r="B47" s="31" t="s">
        <v>25</v>
      </c>
      <c r="C47" s="32">
        <v>2.35</v>
      </c>
      <c r="D47" s="35">
        <v>14</v>
      </c>
      <c r="E47" s="32">
        <f t="shared" si="0"/>
        <v>16.350000000000001</v>
      </c>
      <c r="F47" s="35">
        <f t="shared" si="1"/>
        <v>13.350000000000001</v>
      </c>
      <c r="G47" s="32">
        <v>3</v>
      </c>
      <c r="H47" s="31">
        <v>211.86</v>
      </c>
      <c r="I47" s="38">
        <f t="shared" si="2"/>
        <v>635.58000000000004</v>
      </c>
    </row>
    <row r="48" spans="1:9" x14ac:dyDescent="0.25">
      <c r="A48" s="31" t="s">
        <v>80</v>
      </c>
      <c r="B48" s="31" t="s">
        <v>81</v>
      </c>
      <c r="C48" s="32">
        <v>0.5</v>
      </c>
      <c r="D48" s="35">
        <v>0</v>
      </c>
      <c r="E48" s="32">
        <f t="shared" si="0"/>
        <v>0.5</v>
      </c>
      <c r="F48" s="35">
        <f t="shared" si="1"/>
        <v>9.9999999999999978E-2</v>
      </c>
      <c r="G48" s="32">
        <v>0.4</v>
      </c>
      <c r="H48" s="47">
        <v>275</v>
      </c>
      <c r="I48" s="38">
        <f t="shared" si="2"/>
        <v>110</v>
      </c>
    </row>
    <row r="49" spans="1:13" x14ac:dyDescent="0.25">
      <c r="A49" s="31" t="s">
        <v>58</v>
      </c>
      <c r="B49" s="31" t="s">
        <v>59</v>
      </c>
      <c r="C49" s="32">
        <v>9</v>
      </c>
      <c r="D49" s="35">
        <v>10</v>
      </c>
      <c r="E49" s="32">
        <f t="shared" si="0"/>
        <v>19</v>
      </c>
      <c r="F49" s="35">
        <f t="shared" si="1"/>
        <v>8.5</v>
      </c>
      <c r="G49" s="32">
        <v>10.5</v>
      </c>
      <c r="H49" s="31">
        <v>27.5</v>
      </c>
      <c r="I49" s="38">
        <f t="shared" si="2"/>
        <v>288.75</v>
      </c>
    </row>
    <row r="50" spans="1:13" x14ac:dyDescent="0.25">
      <c r="A50" s="31" t="s">
        <v>60</v>
      </c>
      <c r="B50" s="31" t="s">
        <v>25</v>
      </c>
      <c r="C50" s="32">
        <v>8</v>
      </c>
      <c r="D50" s="35">
        <v>10</v>
      </c>
      <c r="E50" s="32">
        <f t="shared" si="0"/>
        <v>18</v>
      </c>
      <c r="F50" s="35">
        <f t="shared" si="1"/>
        <v>8</v>
      </c>
      <c r="G50" s="35">
        <v>10</v>
      </c>
      <c r="H50" s="47">
        <v>125</v>
      </c>
      <c r="I50" s="38">
        <f t="shared" si="2"/>
        <v>1250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26</v>
      </c>
      <c r="D51" s="35">
        <v>48</v>
      </c>
      <c r="E51" s="32">
        <f t="shared" si="0"/>
        <v>74</v>
      </c>
      <c r="F51" s="35">
        <f t="shared" si="1"/>
        <v>48</v>
      </c>
      <c r="G51" s="32">
        <v>26</v>
      </c>
      <c r="H51" s="47">
        <v>15</v>
      </c>
      <c r="I51" s="38">
        <f t="shared" si="2"/>
        <v>390</v>
      </c>
    </row>
    <row r="52" spans="1:13" x14ac:dyDescent="0.25">
      <c r="A52" s="31" t="s">
        <v>63</v>
      </c>
      <c r="B52" s="31" t="s">
        <v>78</v>
      </c>
      <c r="C52" s="32">
        <v>4</v>
      </c>
      <c r="D52" s="35">
        <v>5</v>
      </c>
      <c r="E52" s="32">
        <f t="shared" si="0"/>
        <v>9</v>
      </c>
      <c r="F52" s="35">
        <f t="shared" si="1"/>
        <v>5</v>
      </c>
      <c r="G52" s="32">
        <v>4</v>
      </c>
      <c r="H52" s="47">
        <v>60</v>
      </c>
      <c r="I52" s="38">
        <f t="shared" si="2"/>
        <v>240</v>
      </c>
    </row>
    <row r="53" spans="1:13" x14ac:dyDescent="0.25">
      <c r="A53" s="31" t="s">
        <v>64</v>
      </c>
      <c r="B53" s="31" t="s">
        <v>62</v>
      </c>
      <c r="C53" s="32">
        <v>9</v>
      </c>
      <c r="D53" s="35">
        <v>12</v>
      </c>
      <c r="E53" s="32">
        <f t="shared" si="0"/>
        <v>21</v>
      </c>
      <c r="F53" s="35">
        <f t="shared" si="1"/>
        <v>9</v>
      </c>
      <c r="G53" s="32">
        <v>12</v>
      </c>
      <c r="H53" s="47">
        <v>40</v>
      </c>
      <c r="I53" s="38">
        <f t="shared" si="2"/>
        <v>480</v>
      </c>
    </row>
    <row r="54" spans="1:13" x14ac:dyDescent="0.25">
      <c r="A54" s="31" t="s">
        <v>65</v>
      </c>
      <c r="B54" s="31" t="s">
        <v>12</v>
      </c>
      <c r="C54" s="32">
        <v>63</v>
      </c>
      <c r="D54" s="35">
        <v>168</v>
      </c>
      <c r="E54" s="32">
        <f t="shared" si="0"/>
        <v>231</v>
      </c>
      <c r="F54" s="35">
        <f t="shared" si="1"/>
        <v>168</v>
      </c>
      <c r="G54" s="32">
        <v>63</v>
      </c>
      <c r="H54" s="47">
        <v>10</v>
      </c>
      <c r="I54" s="38">
        <f t="shared" si="2"/>
        <v>630</v>
      </c>
    </row>
    <row r="55" spans="1:13" x14ac:dyDescent="0.25">
      <c r="A55" s="31" t="s">
        <v>66</v>
      </c>
      <c r="B55" s="31" t="s">
        <v>25</v>
      </c>
      <c r="C55" s="32">
        <v>4</v>
      </c>
      <c r="D55" s="35">
        <v>5</v>
      </c>
      <c r="E55" s="32">
        <f t="shared" si="0"/>
        <v>9</v>
      </c>
      <c r="F55" s="35">
        <f t="shared" si="1"/>
        <v>6</v>
      </c>
      <c r="G55" s="32">
        <v>3</v>
      </c>
      <c r="H55" s="47">
        <v>50</v>
      </c>
      <c r="I55" s="38">
        <f t="shared" si="2"/>
        <v>150</v>
      </c>
    </row>
    <row r="56" spans="1:13" x14ac:dyDescent="0.25">
      <c r="A56" s="31" t="s">
        <v>67</v>
      </c>
      <c r="B56" s="31" t="s">
        <v>23</v>
      </c>
      <c r="C56" s="32">
        <v>0.3</v>
      </c>
      <c r="D56" s="35">
        <v>2</v>
      </c>
      <c r="E56" s="32">
        <f t="shared" si="0"/>
        <v>2.2999999999999998</v>
      </c>
      <c r="F56" s="35">
        <f t="shared" si="1"/>
        <v>2.2999999999999998</v>
      </c>
      <c r="G56" s="32">
        <v>0</v>
      </c>
      <c r="H56" s="47">
        <v>150</v>
      </c>
      <c r="I56" s="38">
        <f t="shared" si="2"/>
        <v>0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91</v>
      </c>
      <c r="E57" s="32">
        <f t="shared" si="0"/>
        <v>91</v>
      </c>
      <c r="F57" s="35">
        <f t="shared" si="1"/>
        <v>91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0</v>
      </c>
      <c r="D58" s="35">
        <v>2</v>
      </c>
      <c r="E58" s="32">
        <f t="shared" si="0"/>
        <v>2</v>
      </c>
      <c r="F58" s="35">
        <f t="shared" si="1"/>
        <v>0</v>
      </c>
      <c r="G58" s="32">
        <v>2</v>
      </c>
      <c r="H58" s="47">
        <v>30</v>
      </c>
      <c r="I58" s="38">
        <f t="shared" si="2"/>
        <v>60</v>
      </c>
    </row>
    <row r="59" spans="1:13" x14ac:dyDescent="0.25">
      <c r="A59" s="31" t="s">
        <v>82</v>
      </c>
      <c r="B59" s="31" t="s">
        <v>12</v>
      </c>
      <c r="C59" s="32">
        <v>6</v>
      </c>
      <c r="D59" s="35">
        <v>6</v>
      </c>
      <c r="E59" s="32">
        <f t="shared" si="0"/>
        <v>12</v>
      </c>
      <c r="F59" s="35">
        <f t="shared" si="1"/>
        <v>9</v>
      </c>
      <c r="G59" s="32">
        <v>3</v>
      </c>
      <c r="H59" s="47">
        <v>40</v>
      </c>
      <c r="I59" s="38">
        <f t="shared" si="2"/>
        <v>120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33244.770000000004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41" t="s">
        <v>70</v>
      </c>
      <c r="B64" s="41"/>
      <c r="C64" s="40"/>
      <c r="D64" s="41" t="s">
        <v>71</v>
      </c>
      <c r="E64" s="41"/>
      <c r="F64" s="40"/>
      <c r="G64" s="41" t="s">
        <v>72</v>
      </c>
      <c r="H64" s="41"/>
      <c r="I64" s="41"/>
    </row>
    <row r="65" spans="1:13" x14ac:dyDescent="0.25">
      <c r="A65" s="40"/>
      <c r="B65" s="40"/>
      <c r="C65" s="40"/>
      <c r="D65" s="40"/>
      <c r="E65" s="40"/>
      <c r="F65" s="40"/>
      <c r="G65" s="40"/>
      <c r="H65" s="40"/>
      <c r="I65" s="40"/>
    </row>
    <row r="66" spans="1:13" ht="15.75" x14ac:dyDescent="0.25">
      <c r="A66" s="41"/>
      <c r="B66" s="41"/>
      <c r="C66" s="41"/>
      <c r="D66" s="41"/>
      <c r="E66" s="41"/>
      <c r="F66" s="41"/>
      <c r="G66" s="41"/>
      <c r="H66" s="41"/>
      <c r="I66" s="41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topLeftCell="A8" zoomScaleNormal="100" zoomScaleSheetLayoutView="100" workbookViewId="0">
      <selection activeCell="G30" sqref="G30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4"/>
      <c r="B5" s="44"/>
      <c r="C5" s="43"/>
      <c r="D5" s="44"/>
      <c r="E5" s="44"/>
      <c r="F5" s="44"/>
      <c r="G5" s="44"/>
      <c r="H5" s="44"/>
      <c r="I5" s="44"/>
    </row>
    <row r="6" spans="1:17" x14ac:dyDescent="0.25">
      <c r="A6" s="44"/>
      <c r="B6" s="44"/>
      <c r="C6" s="43"/>
      <c r="D6" s="44"/>
      <c r="E6" s="44"/>
      <c r="F6" s="44"/>
      <c r="G6" s="44"/>
      <c r="H6" s="44"/>
      <c r="I6" s="44"/>
    </row>
    <row r="7" spans="1:17" x14ac:dyDescent="0.25">
      <c r="A7" s="44"/>
      <c r="B7" s="44"/>
      <c r="C7" s="43"/>
      <c r="D7" s="44"/>
      <c r="E7" s="44"/>
      <c r="F7" s="44"/>
      <c r="G7" s="44"/>
      <c r="H7" s="44"/>
      <c r="I7" s="44"/>
    </row>
    <row r="8" spans="1:17" x14ac:dyDescent="0.25">
      <c r="A8" s="44"/>
      <c r="B8" s="44"/>
      <c r="C8" s="70" t="s">
        <v>0</v>
      </c>
      <c r="D8" s="71"/>
      <c r="E8" s="71"/>
      <c r="F8" s="44"/>
      <c r="G8" s="44"/>
      <c r="H8" s="44"/>
      <c r="I8" s="44"/>
    </row>
    <row r="9" spans="1:17" ht="15.75" x14ac:dyDescent="0.25">
      <c r="A9" s="44"/>
      <c r="B9" s="72" t="s">
        <v>1</v>
      </c>
      <c r="C9" s="72"/>
      <c r="D9" s="72"/>
      <c r="E9" s="72"/>
      <c r="F9" s="72"/>
      <c r="G9" s="44"/>
      <c r="H9" s="1"/>
      <c r="I9" s="44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43"/>
      <c r="G10" s="43"/>
      <c r="H10" s="43"/>
      <c r="I10" s="44"/>
    </row>
    <row r="11" spans="1:17" x14ac:dyDescent="0.25">
      <c r="A11" s="44"/>
      <c r="B11" s="44"/>
      <c r="C11" s="44"/>
      <c r="D11" s="2"/>
      <c r="E11" s="44"/>
      <c r="F11" s="44"/>
      <c r="G11" s="44"/>
      <c r="H11" s="44"/>
      <c r="I11" s="44"/>
    </row>
    <row r="12" spans="1:17" x14ac:dyDescent="0.25">
      <c r="A12" s="2" t="s">
        <v>3</v>
      </c>
      <c r="B12" s="46" t="s">
        <v>74</v>
      </c>
      <c r="C12" s="73" t="s">
        <v>4</v>
      </c>
      <c r="D12" s="73"/>
      <c r="E12" s="73"/>
      <c r="F12" s="46"/>
      <c r="G12" s="46"/>
      <c r="H12" s="46"/>
      <c r="I12" s="3"/>
    </row>
    <row r="13" spans="1:17" x14ac:dyDescent="0.25">
      <c r="A13" s="4" t="s">
        <v>5</v>
      </c>
      <c r="B13" s="5"/>
      <c r="C13" s="46" t="s">
        <v>6</v>
      </c>
      <c r="D13" s="46"/>
      <c r="E13" s="46"/>
      <c r="F13" s="46"/>
      <c r="G13" s="46"/>
      <c r="H13" s="46"/>
      <c r="I13" s="3"/>
    </row>
    <row r="14" spans="1:17" x14ac:dyDescent="0.25">
      <c r="A14" s="4" t="s">
        <v>7</v>
      </c>
      <c r="B14" s="46"/>
      <c r="C14" s="6" t="s">
        <v>8</v>
      </c>
      <c r="D14" s="6"/>
      <c r="E14" s="43" t="s">
        <v>9</v>
      </c>
      <c r="F14" s="6" t="s">
        <v>87</v>
      </c>
      <c r="G14" s="6"/>
      <c r="H14" s="43" t="s">
        <v>10</v>
      </c>
      <c r="I14" s="7">
        <v>2026</v>
      </c>
    </row>
    <row r="15" spans="1:17" ht="15.75" thickBot="1" x14ac:dyDescent="0.3">
      <c r="A15" s="2"/>
      <c r="B15" s="43"/>
      <c r="C15" s="43"/>
      <c r="D15" s="43"/>
      <c r="E15" s="43"/>
      <c r="F15" s="43"/>
      <c r="G15" s="43"/>
      <c r="H15" s="43"/>
      <c r="I15" s="44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0.5</v>
      </c>
      <c r="D18" s="35">
        <v>2</v>
      </c>
      <c r="E18" s="32">
        <f>+C18+D18</f>
        <v>2.5</v>
      </c>
      <c r="F18" s="35">
        <f>+E18-G18</f>
        <v>2</v>
      </c>
      <c r="G18" s="32">
        <v>0.5</v>
      </c>
      <c r="H18" s="32">
        <v>1120.69</v>
      </c>
      <c r="I18" s="33">
        <f>+G18*H18</f>
        <v>560.34500000000003</v>
      </c>
    </row>
    <row r="19" spans="1:15" x14ac:dyDescent="0.25">
      <c r="A19" s="31" t="s">
        <v>24</v>
      </c>
      <c r="B19" s="31" t="s">
        <v>25</v>
      </c>
      <c r="C19" s="32">
        <v>3</v>
      </c>
      <c r="D19" s="35">
        <v>5</v>
      </c>
      <c r="E19" s="32">
        <f>+C19+D19</f>
        <v>8</v>
      </c>
      <c r="F19" s="35">
        <f>+E19-G19</f>
        <v>5</v>
      </c>
      <c r="G19" s="32">
        <v>3</v>
      </c>
      <c r="H19" s="47">
        <v>200</v>
      </c>
      <c r="I19" s="33">
        <f>+G19*H19</f>
        <v>600</v>
      </c>
    </row>
    <row r="20" spans="1:15" x14ac:dyDescent="0.25">
      <c r="A20" s="31" t="s">
        <v>26</v>
      </c>
      <c r="B20" s="31" t="s">
        <v>25</v>
      </c>
      <c r="C20" s="32">
        <v>55</v>
      </c>
      <c r="D20" s="35">
        <v>125</v>
      </c>
      <c r="E20" s="32">
        <f t="shared" ref="E20:E59" si="0">+C20+D20</f>
        <v>180</v>
      </c>
      <c r="F20" s="35">
        <f t="shared" ref="F20:F59" si="1">+E20-G20</f>
        <v>171.25</v>
      </c>
      <c r="G20" s="32">
        <v>8.75</v>
      </c>
      <c r="H20" s="31">
        <v>34.4</v>
      </c>
      <c r="I20" s="38">
        <f>+G20*H20</f>
        <v>301</v>
      </c>
    </row>
    <row r="21" spans="1:15" x14ac:dyDescent="0.25">
      <c r="A21" s="31" t="s">
        <v>27</v>
      </c>
      <c r="B21" s="31" t="s">
        <v>25</v>
      </c>
      <c r="C21" s="32">
        <v>3</v>
      </c>
      <c r="D21" s="35">
        <v>2</v>
      </c>
      <c r="E21" s="32">
        <f t="shared" si="0"/>
        <v>5</v>
      </c>
      <c r="F21" s="35">
        <f t="shared" si="1"/>
        <v>3.5</v>
      </c>
      <c r="G21" s="32">
        <v>1.5</v>
      </c>
      <c r="H21" s="47">
        <v>90</v>
      </c>
      <c r="I21" s="38">
        <f>+G21*H21</f>
        <v>135</v>
      </c>
    </row>
    <row r="22" spans="1:15" x14ac:dyDescent="0.25">
      <c r="A22" s="31" t="s">
        <v>28</v>
      </c>
      <c r="B22" s="31" t="s">
        <v>25</v>
      </c>
      <c r="C22" s="32">
        <v>15</v>
      </c>
      <c r="D22" s="35">
        <v>45</v>
      </c>
      <c r="E22" s="32">
        <f t="shared" si="0"/>
        <v>60</v>
      </c>
      <c r="F22" s="35">
        <f t="shared" si="1"/>
        <v>45</v>
      </c>
      <c r="G22" s="34">
        <v>15</v>
      </c>
      <c r="H22" s="47">
        <v>35</v>
      </c>
      <c r="I22" s="38">
        <f t="shared" ref="I22:I59" si="2">+G22*H22</f>
        <v>525</v>
      </c>
    </row>
    <row r="23" spans="1:15" x14ac:dyDescent="0.25">
      <c r="A23" s="31" t="s">
        <v>29</v>
      </c>
      <c r="B23" s="31" t="s">
        <v>25</v>
      </c>
      <c r="C23" s="32">
        <v>2.57</v>
      </c>
      <c r="D23" s="35">
        <v>5</v>
      </c>
      <c r="E23" s="32">
        <f t="shared" si="0"/>
        <v>7.57</v>
      </c>
      <c r="F23" s="35">
        <f t="shared" si="1"/>
        <v>6.09</v>
      </c>
      <c r="G23" s="32">
        <v>1.48</v>
      </c>
      <c r="H23" s="47">
        <v>300</v>
      </c>
      <c r="I23" s="38">
        <f t="shared" si="2"/>
        <v>444</v>
      </c>
      <c r="O23" s="37"/>
    </row>
    <row r="24" spans="1:15" x14ac:dyDescent="0.25">
      <c r="A24" s="31" t="s">
        <v>30</v>
      </c>
      <c r="B24" s="31" t="s">
        <v>31</v>
      </c>
      <c r="C24" s="32">
        <v>96</v>
      </c>
      <c r="D24" s="35">
        <v>156</v>
      </c>
      <c r="E24" s="32">
        <f t="shared" si="0"/>
        <v>252</v>
      </c>
      <c r="F24" s="35">
        <f t="shared" si="1"/>
        <v>169</v>
      </c>
      <c r="G24" s="32">
        <v>83</v>
      </c>
      <c r="H24" s="47">
        <v>25.86</v>
      </c>
      <c r="I24" s="38">
        <f t="shared" si="2"/>
        <v>2146.38</v>
      </c>
    </row>
    <row r="25" spans="1:15" x14ac:dyDescent="0.25">
      <c r="A25" s="31" t="s">
        <v>32</v>
      </c>
      <c r="B25" s="31" t="s">
        <v>25</v>
      </c>
      <c r="C25" s="32">
        <v>10</v>
      </c>
      <c r="D25" s="35">
        <v>25</v>
      </c>
      <c r="E25" s="32">
        <f t="shared" si="0"/>
        <v>35</v>
      </c>
      <c r="F25" s="35">
        <f t="shared" si="1"/>
        <v>20</v>
      </c>
      <c r="G25" s="32">
        <v>15</v>
      </c>
      <c r="H25" s="47">
        <v>60</v>
      </c>
      <c r="I25" s="38">
        <f t="shared" si="2"/>
        <v>900</v>
      </c>
    </row>
    <row r="26" spans="1:15" x14ac:dyDescent="0.25">
      <c r="A26" s="31" t="s">
        <v>33</v>
      </c>
      <c r="B26" s="31" t="s">
        <v>12</v>
      </c>
      <c r="C26" s="32">
        <v>17</v>
      </c>
      <c r="D26" s="35">
        <v>60</v>
      </c>
      <c r="E26" s="32">
        <f t="shared" si="0"/>
        <v>77</v>
      </c>
      <c r="F26" s="35">
        <f t="shared" si="1"/>
        <v>37</v>
      </c>
      <c r="G26" s="32">
        <v>40</v>
      </c>
      <c r="H26" s="31">
        <v>8.4700000000000006</v>
      </c>
      <c r="I26" s="38">
        <f t="shared" si="2"/>
        <v>338.8</v>
      </c>
    </row>
    <row r="27" spans="1:15" x14ac:dyDescent="0.25">
      <c r="A27" s="31" t="s">
        <v>34</v>
      </c>
      <c r="B27" s="31"/>
      <c r="C27" s="32">
        <v>5</v>
      </c>
      <c r="D27" s="35">
        <v>0</v>
      </c>
      <c r="E27" s="32">
        <f t="shared" si="0"/>
        <v>5</v>
      </c>
      <c r="F27" s="35">
        <f t="shared" si="1"/>
        <v>5</v>
      </c>
      <c r="G27" s="32">
        <v>0</v>
      </c>
      <c r="H27" s="47">
        <v>40</v>
      </c>
      <c r="I27" s="38">
        <f t="shared" si="2"/>
        <v>0</v>
      </c>
    </row>
    <row r="28" spans="1:15" x14ac:dyDescent="0.25">
      <c r="A28" s="31" t="s">
        <v>35</v>
      </c>
      <c r="B28" s="31" t="s">
        <v>77</v>
      </c>
      <c r="C28" s="32">
        <v>19</v>
      </c>
      <c r="D28" s="35">
        <v>35</v>
      </c>
      <c r="E28" s="32">
        <f t="shared" si="0"/>
        <v>54</v>
      </c>
      <c r="F28" s="35">
        <f t="shared" si="1"/>
        <v>43</v>
      </c>
      <c r="G28" s="32">
        <v>11</v>
      </c>
      <c r="H28" s="47">
        <v>15</v>
      </c>
      <c r="I28" s="38">
        <f t="shared" si="2"/>
        <v>165</v>
      </c>
    </row>
    <row r="29" spans="1:15" x14ac:dyDescent="0.25">
      <c r="A29" s="31" t="s">
        <v>36</v>
      </c>
      <c r="B29" s="31" t="s">
        <v>25</v>
      </c>
      <c r="C29" s="32">
        <v>7</v>
      </c>
      <c r="D29" s="35">
        <v>12</v>
      </c>
      <c r="E29" s="32">
        <f t="shared" si="0"/>
        <v>19</v>
      </c>
      <c r="F29" s="35">
        <f t="shared" si="1"/>
        <v>15</v>
      </c>
      <c r="G29" s="32">
        <v>4</v>
      </c>
      <c r="H29" s="47">
        <v>40</v>
      </c>
      <c r="I29" s="38">
        <f t="shared" si="2"/>
        <v>160</v>
      </c>
    </row>
    <row r="30" spans="1:15" x14ac:dyDescent="0.25">
      <c r="A30" s="31" t="s">
        <v>37</v>
      </c>
      <c r="B30" s="31" t="s">
        <v>12</v>
      </c>
      <c r="C30" s="32">
        <v>60</v>
      </c>
      <c r="D30" s="35">
        <v>135</v>
      </c>
      <c r="E30" s="32">
        <f t="shared" si="0"/>
        <v>195</v>
      </c>
      <c r="F30" s="35">
        <f t="shared" si="1"/>
        <v>138</v>
      </c>
      <c r="G30" s="32">
        <v>57</v>
      </c>
      <c r="H30" s="31">
        <v>4.71</v>
      </c>
      <c r="I30" s="38">
        <f t="shared" si="2"/>
        <v>268.46999999999997</v>
      </c>
    </row>
    <row r="31" spans="1:15" x14ac:dyDescent="0.25">
      <c r="A31" s="31" t="s">
        <v>38</v>
      </c>
      <c r="B31" s="31" t="s">
        <v>39</v>
      </c>
      <c r="C31" s="32">
        <v>6</v>
      </c>
      <c r="D31" s="35">
        <v>10</v>
      </c>
      <c r="E31" s="32">
        <f t="shared" si="0"/>
        <v>16</v>
      </c>
      <c r="F31" s="35">
        <f t="shared" si="1"/>
        <v>8</v>
      </c>
      <c r="G31" s="32">
        <v>8</v>
      </c>
      <c r="H31" s="47">
        <v>84.75</v>
      </c>
      <c r="I31" s="38">
        <f t="shared" si="2"/>
        <v>678</v>
      </c>
    </row>
    <row r="32" spans="1:15" x14ac:dyDescent="0.25">
      <c r="A32" s="31" t="s">
        <v>40</v>
      </c>
      <c r="B32" s="31" t="s">
        <v>12</v>
      </c>
      <c r="C32" s="32">
        <v>0</v>
      </c>
      <c r="D32" s="35">
        <v>550</v>
      </c>
      <c r="E32" s="32">
        <f t="shared" si="0"/>
        <v>550</v>
      </c>
      <c r="F32" s="35">
        <f t="shared" si="1"/>
        <v>500</v>
      </c>
      <c r="G32" s="32">
        <v>50</v>
      </c>
      <c r="H32" s="47">
        <v>4</v>
      </c>
      <c r="I32" s="38">
        <f t="shared" si="2"/>
        <v>200</v>
      </c>
    </row>
    <row r="33" spans="1:9" x14ac:dyDescent="0.25">
      <c r="A33" s="31" t="s">
        <v>41</v>
      </c>
      <c r="B33" s="31" t="s">
        <v>25</v>
      </c>
      <c r="C33" s="32">
        <v>15</v>
      </c>
      <c r="D33" s="35">
        <v>35</v>
      </c>
      <c r="E33" s="32">
        <f t="shared" si="0"/>
        <v>50</v>
      </c>
      <c r="F33" s="35">
        <f t="shared" si="1"/>
        <v>40</v>
      </c>
      <c r="G33" s="32">
        <v>10</v>
      </c>
      <c r="H33" s="47">
        <v>55</v>
      </c>
      <c r="I33" s="38">
        <f t="shared" si="2"/>
        <v>550</v>
      </c>
    </row>
    <row r="34" spans="1:9" x14ac:dyDescent="0.25">
      <c r="A34" s="31" t="s">
        <v>42</v>
      </c>
      <c r="B34" s="31" t="s">
        <v>43</v>
      </c>
      <c r="C34" s="32">
        <v>2.2000000000000002</v>
      </c>
      <c r="D34" s="35">
        <v>4</v>
      </c>
      <c r="E34" s="32">
        <f t="shared" si="0"/>
        <v>6.2</v>
      </c>
      <c r="F34" s="35">
        <f t="shared" si="1"/>
        <v>6.2</v>
      </c>
      <c r="G34" s="35">
        <v>0</v>
      </c>
      <c r="H34" s="47">
        <v>225</v>
      </c>
      <c r="I34" s="38">
        <f t="shared" si="2"/>
        <v>0</v>
      </c>
    </row>
    <row r="35" spans="1:9" x14ac:dyDescent="0.25">
      <c r="A35" s="31" t="s">
        <v>44</v>
      </c>
      <c r="B35" s="31" t="s">
        <v>25</v>
      </c>
      <c r="C35" s="32">
        <v>3.3</v>
      </c>
      <c r="D35" s="35">
        <v>10</v>
      </c>
      <c r="E35" s="32">
        <f t="shared" si="0"/>
        <v>13.3</v>
      </c>
      <c r="F35" s="35">
        <f t="shared" si="1"/>
        <v>13.3</v>
      </c>
      <c r="G35" s="32">
        <v>0</v>
      </c>
      <c r="H35" s="47">
        <v>125</v>
      </c>
      <c r="I35" s="38">
        <f t="shared" si="2"/>
        <v>0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0</v>
      </c>
      <c r="E36" s="32">
        <f t="shared" si="0"/>
        <v>0</v>
      </c>
      <c r="F36" s="35">
        <f t="shared" si="1"/>
        <v>0</v>
      </c>
      <c r="G36" s="32">
        <v>0</v>
      </c>
      <c r="H36" s="47">
        <v>100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71</v>
      </c>
      <c r="D37" s="35">
        <v>120</v>
      </c>
      <c r="E37" s="32">
        <f t="shared" si="0"/>
        <v>191</v>
      </c>
      <c r="F37" s="35">
        <f t="shared" si="1"/>
        <v>137</v>
      </c>
      <c r="G37" s="32">
        <v>54</v>
      </c>
      <c r="H37" s="47">
        <v>21.19</v>
      </c>
      <c r="I37" s="38">
        <f t="shared" si="2"/>
        <v>1144.26</v>
      </c>
    </row>
    <row r="38" spans="1:9" x14ac:dyDescent="0.25">
      <c r="A38" s="31" t="s">
        <v>46</v>
      </c>
      <c r="B38" s="31" t="s">
        <v>39</v>
      </c>
      <c r="C38" s="32">
        <v>3</v>
      </c>
      <c r="D38" s="35">
        <v>3</v>
      </c>
      <c r="E38" s="32">
        <f t="shared" si="0"/>
        <v>6</v>
      </c>
      <c r="F38" s="35">
        <f t="shared" si="1"/>
        <v>5</v>
      </c>
      <c r="G38" s="32">
        <v>1</v>
      </c>
      <c r="H38" s="31">
        <v>1975</v>
      </c>
      <c r="I38" s="38">
        <f t="shared" si="2"/>
        <v>1975</v>
      </c>
    </row>
    <row r="39" spans="1:9" x14ac:dyDescent="0.25">
      <c r="A39" s="31" t="s">
        <v>47</v>
      </c>
      <c r="B39" s="31" t="s">
        <v>12</v>
      </c>
      <c r="C39" s="32">
        <v>14</v>
      </c>
      <c r="D39" s="35">
        <v>24</v>
      </c>
      <c r="E39" s="32">
        <f t="shared" si="0"/>
        <v>38</v>
      </c>
      <c r="F39" s="35">
        <f t="shared" si="1"/>
        <v>30</v>
      </c>
      <c r="G39" s="32">
        <v>8</v>
      </c>
      <c r="H39" s="47">
        <v>63.56</v>
      </c>
      <c r="I39" s="38">
        <f t="shared" si="2"/>
        <v>508.48</v>
      </c>
    </row>
    <row r="40" spans="1:9" x14ac:dyDescent="0.25">
      <c r="A40" s="31" t="s">
        <v>48</v>
      </c>
      <c r="B40" s="31" t="s">
        <v>76</v>
      </c>
      <c r="C40" s="32">
        <v>1.5</v>
      </c>
      <c r="D40" s="35">
        <v>10</v>
      </c>
      <c r="E40" s="32">
        <f t="shared" si="0"/>
        <v>11.5</v>
      </c>
      <c r="F40" s="35">
        <f t="shared" si="1"/>
        <v>7.5</v>
      </c>
      <c r="G40" s="32">
        <v>4</v>
      </c>
      <c r="H40" s="47">
        <v>66.959999999999994</v>
      </c>
      <c r="I40" s="38">
        <f t="shared" si="2"/>
        <v>267.83999999999997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0</v>
      </c>
      <c r="E41" s="32">
        <f t="shared" si="0"/>
        <v>0</v>
      </c>
      <c r="F41" s="35">
        <f t="shared" si="1"/>
        <v>0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0.6</v>
      </c>
      <c r="D42" s="35">
        <v>0</v>
      </c>
      <c r="E42" s="32">
        <f t="shared" si="0"/>
        <v>0.6</v>
      </c>
      <c r="F42" s="35">
        <f t="shared" si="1"/>
        <v>9.9999999999999978E-2</v>
      </c>
      <c r="G42" s="32">
        <v>0.5</v>
      </c>
      <c r="H42" s="47">
        <v>95</v>
      </c>
      <c r="I42" s="38">
        <f t="shared" si="2"/>
        <v>47.5</v>
      </c>
    </row>
    <row r="43" spans="1:9" x14ac:dyDescent="0.25">
      <c r="A43" s="31" t="s">
        <v>52</v>
      </c>
      <c r="B43" s="31" t="s">
        <v>53</v>
      </c>
      <c r="C43" s="32">
        <v>10</v>
      </c>
      <c r="D43" s="35">
        <v>22</v>
      </c>
      <c r="E43" s="32">
        <f t="shared" si="0"/>
        <v>32</v>
      </c>
      <c r="F43" s="35">
        <f t="shared" si="1"/>
        <v>30</v>
      </c>
      <c r="G43" s="32">
        <v>2</v>
      </c>
      <c r="H43" s="47">
        <v>100</v>
      </c>
      <c r="I43" s="38">
        <f t="shared" si="2"/>
        <v>200</v>
      </c>
    </row>
    <row r="44" spans="1:9" x14ac:dyDescent="0.25">
      <c r="A44" s="31" t="s">
        <v>54</v>
      </c>
      <c r="B44" s="31" t="s">
        <v>25</v>
      </c>
      <c r="C44" s="32">
        <v>21</v>
      </c>
      <c r="D44" s="35">
        <v>20</v>
      </c>
      <c r="E44" s="32">
        <f t="shared" si="0"/>
        <v>41</v>
      </c>
      <c r="F44" s="35">
        <f t="shared" si="1"/>
        <v>41</v>
      </c>
      <c r="G44" s="32">
        <v>0</v>
      </c>
      <c r="H44" s="47">
        <v>60</v>
      </c>
      <c r="I44" s="38">
        <f t="shared" si="2"/>
        <v>0</v>
      </c>
    </row>
    <row r="45" spans="1:9" x14ac:dyDescent="0.25">
      <c r="A45" s="31" t="s">
        <v>55</v>
      </c>
      <c r="B45" s="31" t="s">
        <v>12</v>
      </c>
      <c r="C45" s="32">
        <v>203</v>
      </c>
      <c r="D45" s="35">
        <v>200</v>
      </c>
      <c r="E45" s="32">
        <f t="shared" si="0"/>
        <v>403</v>
      </c>
      <c r="F45" s="35">
        <f t="shared" si="1"/>
        <v>368</v>
      </c>
      <c r="G45" s="35">
        <v>35</v>
      </c>
      <c r="H45" s="47">
        <v>25</v>
      </c>
      <c r="I45" s="38">
        <f t="shared" si="2"/>
        <v>875</v>
      </c>
    </row>
    <row r="46" spans="1:9" x14ac:dyDescent="0.25">
      <c r="A46" s="31" t="s">
        <v>56</v>
      </c>
      <c r="B46" s="31" t="s">
        <v>25</v>
      </c>
      <c r="C46" s="32">
        <v>5.24</v>
      </c>
      <c r="D46" s="35">
        <v>13</v>
      </c>
      <c r="E46" s="32">
        <f t="shared" si="0"/>
        <v>18.240000000000002</v>
      </c>
      <c r="F46" s="35">
        <f t="shared" si="1"/>
        <v>18.240000000000002</v>
      </c>
      <c r="G46" s="32">
        <v>0</v>
      </c>
      <c r="H46" s="47">
        <v>160</v>
      </c>
      <c r="I46" s="38">
        <f t="shared" si="2"/>
        <v>0</v>
      </c>
    </row>
    <row r="47" spans="1:9" x14ac:dyDescent="0.25">
      <c r="A47" s="31" t="s">
        <v>57</v>
      </c>
      <c r="B47" s="31" t="s">
        <v>25</v>
      </c>
      <c r="C47" s="32">
        <v>3</v>
      </c>
      <c r="D47" s="35">
        <v>14</v>
      </c>
      <c r="E47" s="32">
        <f t="shared" si="0"/>
        <v>17</v>
      </c>
      <c r="F47" s="35">
        <f t="shared" si="1"/>
        <v>15.879999999999999</v>
      </c>
      <c r="G47" s="32">
        <v>1.1200000000000001</v>
      </c>
      <c r="H47" s="31">
        <v>211.86</v>
      </c>
      <c r="I47" s="38">
        <f t="shared" si="2"/>
        <v>237.28320000000005</v>
      </c>
    </row>
    <row r="48" spans="1:9" x14ac:dyDescent="0.25">
      <c r="A48" s="31" t="s">
        <v>80</v>
      </c>
      <c r="B48" s="31" t="s">
        <v>81</v>
      </c>
      <c r="C48" s="32">
        <v>0.4</v>
      </c>
      <c r="D48" s="35">
        <v>0</v>
      </c>
      <c r="E48" s="32">
        <f t="shared" si="0"/>
        <v>0.4</v>
      </c>
      <c r="F48" s="35">
        <f t="shared" si="1"/>
        <v>0.10000000000000003</v>
      </c>
      <c r="G48" s="32">
        <v>0.3</v>
      </c>
      <c r="H48" s="47">
        <v>275</v>
      </c>
      <c r="I48" s="38">
        <f t="shared" si="2"/>
        <v>82.5</v>
      </c>
    </row>
    <row r="49" spans="1:13" x14ac:dyDescent="0.25">
      <c r="A49" s="31" t="s">
        <v>58</v>
      </c>
      <c r="B49" s="31" t="s">
        <v>59</v>
      </c>
      <c r="C49" s="32">
        <v>10.5</v>
      </c>
      <c r="D49" s="35">
        <v>10</v>
      </c>
      <c r="E49" s="32">
        <f t="shared" si="0"/>
        <v>20.5</v>
      </c>
      <c r="F49" s="35">
        <f t="shared" si="1"/>
        <v>10.5</v>
      </c>
      <c r="G49" s="32">
        <v>10</v>
      </c>
      <c r="H49" s="31">
        <v>27.5</v>
      </c>
      <c r="I49" s="38">
        <f t="shared" si="2"/>
        <v>275</v>
      </c>
    </row>
    <row r="50" spans="1:13" x14ac:dyDescent="0.25">
      <c r="A50" s="31" t="s">
        <v>60</v>
      </c>
      <c r="B50" s="31" t="s">
        <v>25</v>
      </c>
      <c r="C50" s="32">
        <v>10</v>
      </c>
      <c r="D50" s="35">
        <v>10</v>
      </c>
      <c r="E50" s="32">
        <f t="shared" si="0"/>
        <v>20</v>
      </c>
      <c r="F50" s="35">
        <f t="shared" si="1"/>
        <v>18.25</v>
      </c>
      <c r="G50" s="35">
        <v>1.75</v>
      </c>
      <c r="H50" s="47">
        <v>125</v>
      </c>
      <c r="I50" s="38">
        <f t="shared" si="2"/>
        <v>218.75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26</v>
      </c>
      <c r="D51" s="35">
        <v>60</v>
      </c>
      <c r="E51" s="32">
        <f t="shared" si="0"/>
        <v>86</v>
      </c>
      <c r="F51" s="35">
        <f t="shared" si="1"/>
        <v>61</v>
      </c>
      <c r="G51" s="32">
        <v>25</v>
      </c>
      <c r="H51" s="47">
        <v>12.71</v>
      </c>
      <c r="I51" s="38">
        <f t="shared" si="2"/>
        <v>317.75</v>
      </c>
    </row>
    <row r="52" spans="1:13" x14ac:dyDescent="0.25">
      <c r="A52" s="31" t="s">
        <v>63</v>
      </c>
      <c r="B52" s="31" t="s">
        <v>78</v>
      </c>
      <c r="C52" s="32">
        <v>4</v>
      </c>
      <c r="D52" s="35">
        <v>5</v>
      </c>
      <c r="E52" s="32">
        <f t="shared" si="0"/>
        <v>9</v>
      </c>
      <c r="F52" s="35">
        <f t="shared" si="1"/>
        <v>6</v>
      </c>
      <c r="G52" s="32">
        <v>3</v>
      </c>
      <c r="H52" s="47">
        <v>42.37</v>
      </c>
      <c r="I52" s="38">
        <f t="shared" si="2"/>
        <v>127.10999999999999</v>
      </c>
    </row>
    <row r="53" spans="1:13" x14ac:dyDescent="0.25">
      <c r="A53" s="31" t="s">
        <v>64</v>
      </c>
      <c r="B53" s="31" t="s">
        <v>62</v>
      </c>
      <c r="C53" s="32">
        <v>12</v>
      </c>
      <c r="D53" s="35">
        <v>0</v>
      </c>
      <c r="E53" s="32">
        <f t="shared" si="0"/>
        <v>12</v>
      </c>
      <c r="F53" s="35">
        <f t="shared" si="1"/>
        <v>8</v>
      </c>
      <c r="G53" s="32">
        <v>4</v>
      </c>
      <c r="H53" s="47">
        <v>40</v>
      </c>
      <c r="I53" s="38">
        <f t="shared" si="2"/>
        <v>160</v>
      </c>
    </row>
    <row r="54" spans="1:13" x14ac:dyDescent="0.25">
      <c r="A54" s="31" t="s">
        <v>65</v>
      </c>
      <c r="B54" s="31" t="s">
        <v>12</v>
      </c>
      <c r="C54" s="32">
        <v>63</v>
      </c>
      <c r="D54" s="35">
        <v>156</v>
      </c>
      <c r="E54" s="32">
        <f t="shared" si="0"/>
        <v>219</v>
      </c>
      <c r="F54" s="35">
        <f t="shared" si="1"/>
        <v>179</v>
      </c>
      <c r="G54" s="32">
        <v>40</v>
      </c>
      <c r="H54" s="47">
        <v>8.4700000000000006</v>
      </c>
      <c r="I54" s="38">
        <f t="shared" si="2"/>
        <v>338.8</v>
      </c>
    </row>
    <row r="55" spans="1:13" x14ac:dyDescent="0.25">
      <c r="A55" s="31" t="s">
        <v>66</v>
      </c>
      <c r="B55" s="31" t="s">
        <v>25</v>
      </c>
      <c r="C55" s="32">
        <v>3</v>
      </c>
      <c r="D55" s="35">
        <v>10</v>
      </c>
      <c r="E55" s="32">
        <f t="shared" si="0"/>
        <v>13</v>
      </c>
      <c r="F55" s="35">
        <f t="shared" si="1"/>
        <v>9</v>
      </c>
      <c r="G55" s="32">
        <v>4</v>
      </c>
      <c r="H55" s="47">
        <v>50</v>
      </c>
      <c r="I55" s="38">
        <f t="shared" si="2"/>
        <v>200</v>
      </c>
    </row>
    <row r="56" spans="1:13" x14ac:dyDescent="0.25">
      <c r="A56" s="31" t="s">
        <v>67</v>
      </c>
      <c r="B56" s="31" t="s">
        <v>23</v>
      </c>
      <c r="C56" s="32">
        <v>0</v>
      </c>
      <c r="D56" s="35">
        <v>1</v>
      </c>
      <c r="E56" s="32">
        <f t="shared" si="0"/>
        <v>1</v>
      </c>
      <c r="F56" s="35">
        <f t="shared" si="1"/>
        <v>0.5</v>
      </c>
      <c r="G56" s="32">
        <v>0.5</v>
      </c>
      <c r="H56" s="47">
        <v>127.12</v>
      </c>
      <c r="I56" s="38">
        <f t="shared" si="2"/>
        <v>63.56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90</v>
      </c>
      <c r="E57" s="32">
        <f t="shared" si="0"/>
        <v>90</v>
      </c>
      <c r="F57" s="35">
        <f t="shared" si="1"/>
        <v>90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2</v>
      </c>
      <c r="D58" s="35">
        <v>0</v>
      </c>
      <c r="E58" s="32">
        <f t="shared" si="0"/>
        <v>2</v>
      </c>
      <c r="F58" s="35">
        <f t="shared" si="1"/>
        <v>2</v>
      </c>
      <c r="G58" s="32">
        <v>0</v>
      </c>
      <c r="H58" s="47">
        <v>30</v>
      </c>
      <c r="I58" s="38">
        <f t="shared" si="2"/>
        <v>0</v>
      </c>
    </row>
    <row r="59" spans="1:13" x14ac:dyDescent="0.25">
      <c r="A59" s="31" t="s">
        <v>82</v>
      </c>
      <c r="B59" s="31" t="s">
        <v>12</v>
      </c>
      <c r="C59" s="32">
        <v>3</v>
      </c>
      <c r="D59" s="35">
        <v>6</v>
      </c>
      <c r="E59" s="32">
        <f t="shared" si="0"/>
        <v>9</v>
      </c>
      <c r="F59" s="35">
        <f t="shared" si="1"/>
        <v>6</v>
      </c>
      <c r="G59" s="32">
        <v>3</v>
      </c>
      <c r="H59" s="47">
        <v>40</v>
      </c>
      <c r="I59" s="38">
        <f t="shared" si="2"/>
        <v>120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15130.8282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45" t="s">
        <v>70</v>
      </c>
      <c r="B64" s="45"/>
      <c r="C64" s="44"/>
      <c r="D64" s="45" t="s">
        <v>71</v>
      </c>
      <c r="E64" s="45"/>
      <c r="F64" s="44"/>
      <c r="G64" s="45" t="s">
        <v>72</v>
      </c>
      <c r="H64" s="45"/>
      <c r="I64" s="45"/>
    </row>
    <row r="65" spans="1:13" x14ac:dyDescent="0.25">
      <c r="A65" s="44"/>
      <c r="B65" s="44"/>
      <c r="C65" s="44"/>
      <c r="D65" s="44"/>
      <c r="E65" s="44"/>
      <c r="F65" s="44"/>
      <c r="G65" s="44"/>
      <c r="H65" s="44"/>
      <c r="I65" s="44"/>
    </row>
    <row r="66" spans="1:13" ht="15.75" x14ac:dyDescent="0.25">
      <c r="A66" s="45"/>
      <c r="B66" s="45"/>
      <c r="C66" s="45"/>
      <c r="D66" s="45"/>
      <c r="E66" s="45"/>
      <c r="F66" s="45"/>
      <c r="G66" s="45"/>
      <c r="H66" s="45"/>
      <c r="I66" s="45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topLeftCell="A13" zoomScaleNormal="100" zoomScaleSheetLayoutView="100" workbookViewId="0">
      <selection activeCell="G23" sqref="G23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9"/>
      <c r="B5" s="49"/>
      <c r="C5" s="48"/>
      <c r="D5" s="49"/>
      <c r="E5" s="49"/>
      <c r="F5" s="49"/>
      <c r="G5" s="49"/>
      <c r="H5" s="49"/>
      <c r="I5" s="49"/>
    </row>
    <row r="6" spans="1:17" x14ac:dyDescent="0.25">
      <c r="A6" s="49"/>
      <c r="B6" s="49"/>
      <c r="C6" s="48"/>
      <c r="D6" s="49"/>
      <c r="E6" s="49"/>
      <c r="F6" s="49"/>
      <c r="G6" s="49"/>
      <c r="H6" s="49"/>
      <c r="I6" s="49"/>
    </row>
    <row r="7" spans="1:17" x14ac:dyDescent="0.25">
      <c r="A7" s="49"/>
      <c r="B7" s="49"/>
      <c r="C7" s="48"/>
      <c r="D7" s="49"/>
      <c r="E7" s="49"/>
      <c r="F7" s="49"/>
      <c r="G7" s="49"/>
      <c r="H7" s="49"/>
      <c r="I7" s="49"/>
    </row>
    <row r="8" spans="1:17" x14ac:dyDescent="0.25">
      <c r="A8" s="49"/>
      <c r="B8" s="49"/>
      <c r="C8" s="70" t="s">
        <v>0</v>
      </c>
      <c r="D8" s="71"/>
      <c r="E8" s="71"/>
      <c r="F8" s="49"/>
      <c r="G8" s="49"/>
      <c r="H8" s="49"/>
      <c r="I8" s="49"/>
    </row>
    <row r="9" spans="1:17" ht="15.75" x14ac:dyDescent="0.25">
      <c r="A9" s="49"/>
      <c r="B9" s="72" t="s">
        <v>1</v>
      </c>
      <c r="C9" s="72"/>
      <c r="D9" s="72"/>
      <c r="E9" s="72"/>
      <c r="F9" s="72"/>
      <c r="G9" s="49"/>
      <c r="H9" s="1"/>
      <c r="I9" s="49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48"/>
      <c r="G10" s="48"/>
      <c r="H10" s="48"/>
      <c r="I10" s="49"/>
    </row>
    <row r="11" spans="1:17" x14ac:dyDescent="0.25">
      <c r="A11" s="49"/>
      <c r="B11" s="49"/>
      <c r="C11" s="49"/>
      <c r="D11" s="2"/>
      <c r="E11" s="49"/>
      <c r="F11" s="49"/>
      <c r="G11" s="49"/>
      <c r="H11" s="49"/>
      <c r="I11" s="49"/>
    </row>
    <row r="12" spans="1:17" x14ac:dyDescent="0.25">
      <c r="A12" s="2" t="s">
        <v>3</v>
      </c>
      <c r="B12" s="51" t="s">
        <v>74</v>
      </c>
      <c r="C12" s="73" t="s">
        <v>4</v>
      </c>
      <c r="D12" s="73"/>
      <c r="E12" s="73"/>
      <c r="F12" s="51"/>
      <c r="G12" s="51"/>
      <c r="H12" s="51"/>
      <c r="I12" s="3"/>
    </row>
    <row r="13" spans="1:17" x14ac:dyDescent="0.25">
      <c r="A13" s="4" t="s">
        <v>5</v>
      </c>
      <c r="B13" s="5"/>
      <c r="C13" s="51" t="s">
        <v>6</v>
      </c>
      <c r="D13" s="51"/>
      <c r="E13" s="51"/>
      <c r="F13" s="51"/>
      <c r="G13" s="51"/>
      <c r="H13" s="51"/>
      <c r="I13" s="3"/>
    </row>
    <row r="14" spans="1:17" x14ac:dyDescent="0.25">
      <c r="A14" s="4" t="s">
        <v>7</v>
      </c>
      <c r="B14" s="51"/>
      <c r="C14" s="6" t="s">
        <v>8</v>
      </c>
      <c r="D14" s="6"/>
      <c r="E14" s="48" t="s">
        <v>9</v>
      </c>
      <c r="F14" s="6" t="s">
        <v>88</v>
      </c>
      <c r="G14" s="6"/>
      <c r="H14" s="48" t="s">
        <v>10</v>
      </c>
      <c r="I14" s="7">
        <v>2026</v>
      </c>
    </row>
    <row r="15" spans="1:17" ht="15.75" thickBot="1" x14ac:dyDescent="0.3">
      <c r="A15" s="2"/>
      <c r="B15" s="48"/>
      <c r="C15" s="48"/>
      <c r="D15" s="48"/>
      <c r="E15" s="48"/>
      <c r="F15" s="48"/>
      <c r="G15" s="48"/>
      <c r="H15" s="48"/>
      <c r="I15" s="49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0.5</v>
      </c>
      <c r="D18" s="35">
        <v>2</v>
      </c>
      <c r="E18" s="32">
        <f>+C18+D18</f>
        <v>2.5</v>
      </c>
      <c r="F18" s="35">
        <f>+E18-G18</f>
        <v>1.25</v>
      </c>
      <c r="G18" s="32">
        <v>1.25</v>
      </c>
      <c r="H18" s="32">
        <v>1120.69</v>
      </c>
      <c r="I18" s="33">
        <f>+G18*H18</f>
        <v>1400.8625000000002</v>
      </c>
    </row>
    <row r="19" spans="1:15" x14ac:dyDescent="0.25">
      <c r="A19" s="31" t="s">
        <v>24</v>
      </c>
      <c r="B19" s="31" t="s">
        <v>25</v>
      </c>
      <c r="C19" s="32">
        <v>3</v>
      </c>
      <c r="D19" s="35">
        <v>5</v>
      </c>
      <c r="E19" s="32">
        <f>+C19+D19</f>
        <v>8</v>
      </c>
      <c r="F19" s="35">
        <f>+E19-G19</f>
        <v>5.5</v>
      </c>
      <c r="G19" s="32">
        <v>2.5</v>
      </c>
      <c r="H19" s="47">
        <v>200</v>
      </c>
      <c r="I19" s="33">
        <f>+G19*H19</f>
        <v>500</v>
      </c>
    </row>
    <row r="20" spans="1:15" x14ac:dyDescent="0.25">
      <c r="A20" s="31" t="s">
        <v>26</v>
      </c>
      <c r="B20" s="31" t="s">
        <v>25</v>
      </c>
      <c r="C20" s="32">
        <v>8.75</v>
      </c>
      <c r="D20" s="35">
        <v>125</v>
      </c>
      <c r="E20" s="32">
        <f t="shared" ref="E20:E59" si="0">+C20+D20</f>
        <v>133.75</v>
      </c>
      <c r="F20" s="35">
        <f t="shared" ref="F20:F59" si="1">+E20-G20</f>
        <v>33.75</v>
      </c>
      <c r="G20" s="35">
        <v>100</v>
      </c>
      <c r="H20" s="31">
        <v>34.4</v>
      </c>
      <c r="I20" s="38">
        <f>+G20*H20</f>
        <v>3440</v>
      </c>
    </row>
    <row r="21" spans="1:15" x14ac:dyDescent="0.25">
      <c r="A21" s="31" t="s">
        <v>27</v>
      </c>
      <c r="B21" s="31" t="s">
        <v>25</v>
      </c>
      <c r="C21" s="32">
        <v>1.5</v>
      </c>
      <c r="D21" s="35">
        <v>3</v>
      </c>
      <c r="E21" s="32">
        <f t="shared" si="0"/>
        <v>4.5</v>
      </c>
      <c r="F21" s="35">
        <f t="shared" si="1"/>
        <v>2</v>
      </c>
      <c r="G21" s="32">
        <v>2.5</v>
      </c>
      <c r="H21" s="47">
        <v>90</v>
      </c>
      <c r="I21" s="38">
        <f>+G21*H21</f>
        <v>225</v>
      </c>
    </row>
    <row r="22" spans="1:15" x14ac:dyDescent="0.25">
      <c r="A22" s="31" t="s">
        <v>28</v>
      </c>
      <c r="B22" s="31" t="s">
        <v>25</v>
      </c>
      <c r="C22" s="32">
        <v>15</v>
      </c>
      <c r="D22" s="35">
        <v>40</v>
      </c>
      <c r="E22" s="32">
        <f t="shared" si="0"/>
        <v>55</v>
      </c>
      <c r="F22" s="35">
        <f t="shared" si="1"/>
        <v>35</v>
      </c>
      <c r="G22" s="34">
        <v>20</v>
      </c>
      <c r="H22" s="47">
        <v>35</v>
      </c>
      <c r="I22" s="38">
        <f t="shared" ref="I22:I59" si="2">+G22*H22</f>
        <v>700</v>
      </c>
    </row>
    <row r="23" spans="1:15" x14ac:dyDescent="0.25">
      <c r="A23" s="31" t="s">
        <v>29</v>
      </c>
      <c r="B23" s="31" t="s">
        <v>25</v>
      </c>
      <c r="C23" s="32">
        <v>1.48</v>
      </c>
      <c r="D23" s="35">
        <v>1</v>
      </c>
      <c r="E23" s="32">
        <f t="shared" si="0"/>
        <v>2.48</v>
      </c>
      <c r="F23" s="35">
        <f t="shared" si="1"/>
        <v>2.48</v>
      </c>
      <c r="G23" s="32">
        <v>0</v>
      </c>
      <c r="H23" s="47">
        <v>300</v>
      </c>
      <c r="I23" s="38">
        <f t="shared" si="2"/>
        <v>0</v>
      </c>
      <c r="O23" s="37"/>
    </row>
    <row r="24" spans="1:15" x14ac:dyDescent="0.25">
      <c r="A24" s="31" t="s">
        <v>30</v>
      </c>
      <c r="B24" s="31" t="s">
        <v>31</v>
      </c>
      <c r="C24" s="32">
        <v>83</v>
      </c>
      <c r="D24" s="35">
        <v>156</v>
      </c>
      <c r="E24" s="32">
        <f t="shared" si="0"/>
        <v>239</v>
      </c>
      <c r="F24" s="35">
        <f t="shared" si="1"/>
        <v>140</v>
      </c>
      <c r="G24" s="32">
        <v>99</v>
      </c>
      <c r="H24" s="47">
        <v>25.86</v>
      </c>
      <c r="I24" s="38">
        <f t="shared" si="2"/>
        <v>2560.14</v>
      </c>
    </row>
    <row r="25" spans="1:15" x14ac:dyDescent="0.25">
      <c r="A25" s="31" t="s">
        <v>32</v>
      </c>
      <c r="B25" s="31" t="s">
        <v>25</v>
      </c>
      <c r="C25" s="32">
        <v>15</v>
      </c>
      <c r="D25" s="35">
        <v>25</v>
      </c>
      <c r="E25" s="32">
        <f t="shared" si="0"/>
        <v>40</v>
      </c>
      <c r="F25" s="35">
        <f t="shared" si="1"/>
        <v>25</v>
      </c>
      <c r="G25" s="32">
        <v>15</v>
      </c>
      <c r="H25" s="47">
        <v>60</v>
      </c>
      <c r="I25" s="38">
        <f t="shared" si="2"/>
        <v>900</v>
      </c>
    </row>
    <row r="26" spans="1:15" x14ac:dyDescent="0.25">
      <c r="A26" s="31" t="s">
        <v>33</v>
      </c>
      <c r="B26" s="31" t="s">
        <v>12</v>
      </c>
      <c r="C26" s="32">
        <v>40</v>
      </c>
      <c r="D26" s="35">
        <v>60</v>
      </c>
      <c r="E26" s="32">
        <f t="shared" si="0"/>
        <v>100</v>
      </c>
      <c r="F26" s="35">
        <f t="shared" si="1"/>
        <v>35</v>
      </c>
      <c r="G26" s="32">
        <v>65</v>
      </c>
      <c r="H26" s="31">
        <v>8.6199999999999992</v>
      </c>
      <c r="I26" s="38">
        <f t="shared" si="2"/>
        <v>560.29999999999995</v>
      </c>
    </row>
    <row r="27" spans="1:15" x14ac:dyDescent="0.25">
      <c r="A27" s="31" t="s">
        <v>34</v>
      </c>
      <c r="B27" s="31"/>
      <c r="C27" s="32">
        <v>0</v>
      </c>
      <c r="D27" s="35">
        <v>11</v>
      </c>
      <c r="E27" s="32">
        <f t="shared" si="0"/>
        <v>11</v>
      </c>
      <c r="F27" s="35">
        <f t="shared" si="1"/>
        <v>5</v>
      </c>
      <c r="G27" s="32">
        <v>6</v>
      </c>
      <c r="H27" s="47">
        <v>40</v>
      </c>
      <c r="I27" s="38">
        <f t="shared" si="2"/>
        <v>240</v>
      </c>
    </row>
    <row r="28" spans="1:15" x14ac:dyDescent="0.25">
      <c r="A28" s="31" t="s">
        <v>35</v>
      </c>
      <c r="B28" s="31" t="s">
        <v>77</v>
      </c>
      <c r="C28" s="32">
        <v>11</v>
      </c>
      <c r="D28" s="35">
        <v>40</v>
      </c>
      <c r="E28" s="32">
        <f t="shared" si="0"/>
        <v>51</v>
      </c>
      <c r="F28" s="35">
        <f t="shared" si="1"/>
        <v>30</v>
      </c>
      <c r="G28" s="32">
        <v>21</v>
      </c>
      <c r="H28" s="47">
        <v>15</v>
      </c>
      <c r="I28" s="38">
        <f t="shared" si="2"/>
        <v>315</v>
      </c>
    </row>
    <row r="29" spans="1:15" x14ac:dyDescent="0.25">
      <c r="A29" s="31" t="s">
        <v>36</v>
      </c>
      <c r="B29" s="31" t="s">
        <v>25</v>
      </c>
      <c r="C29" s="32">
        <v>4</v>
      </c>
      <c r="D29" s="35">
        <v>16</v>
      </c>
      <c r="E29" s="32">
        <f t="shared" si="0"/>
        <v>20</v>
      </c>
      <c r="F29" s="35">
        <f t="shared" si="1"/>
        <v>15</v>
      </c>
      <c r="G29" s="32">
        <v>5</v>
      </c>
      <c r="H29" s="47">
        <v>40</v>
      </c>
      <c r="I29" s="38">
        <f t="shared" si="2"/>
        <v>200</v>
      </c>
    </row>
    <row r="30" spans="1:15" x14ac:dyDescent="0.25">
      <c r="A30" s="31" t="s">
        <v>37</v>
      </c>
      <c r="B30" s="31" t="s">
        <v>12</v>
      </c>
      <c r="C30" s="32">
        <v>57</v>
      </c>
      <c r="D30" s="35">
        <v>171</v>
      </c>
      <c r="E30" s="32">
        <f t="shared" si="0"/>
        <v>228</v>
      </c>
      <c r="F30" s="35">
        <f t="shared" si="1"/>
        <v>154</v>
      </c>
      <c r="G30" s="32">
        <v>74</v>
      </c>
      <c r="H30" s="31">
        <v>4.71</v>
      </c>
      <c r="I30" s="38">
        <f t="shared" si="2"/>
        <v>348.54</v>
      </c>
    </row>
    <row r="31" spans="1:15" x14ac:dyDescent="0.25">
      <c r="A31" s="31" t="s">
        <v>38</v>
      </c>
      <c r="B31" s="31" t="s">
        <v>39</v>
      </c>
      <c r="C31" s="32">
        <v>8</v>
      </c>
      <c r="D31" s="35">
        <v>10</v>
      </c>
      <c r="E31" s="32">
        <f t="shared" si="0"/>
        <v>18</v>
      </c>
      <c r="F31" s="35">
        <f t="shared" si="1"/>
        <v>9</v>
      </c>
      <c r="G31" s="32">
        <v>9</v>
      </c>
      <c r="H31" s="47">
        <v>84.75</v>
      </c>
      <c r="I31" s="38">
        <f t="shared" si="2"/>
        <v>762.75</v>
      </c>
    </row>
    <row r="32" spans="1:15" x14ac:dyDescent="0.25">
      <c r="A32" s="31" t="s">
        <v>40</v>
      </c>
      <c r="B32" s="31" t="s">
        <v>12</v>
      </c>
      <c r="C32" s="32">
        <v>50</v>
      </c>
      <c r="D32" s="35">
        <v>250</v>
      </c>
      <c r="E32" s="32">
        <f t="shared" si="0"/>
        <v>300</v>
      </c>
      <c r="F32" s="35">
        <f t="shared" si="1"/>
        <v>300</v>
      </c>
      <c r="G32" s="32">
        <v>0</v>
      </c>
      <c r="H32" s="47">
        <v>4</v>
      </c>
      <c r="I32" s="38">
        <f t="shared" si="2"/>
        <v>0</v>
      </c>
    </row>
    <row r="33" spans="1:9" x14ac:dyDescent="0.25">
      <c r="A33" s="31" t="s">
        <v>41</v>
      </c>
      <c r="B33" s="31" t="s">
        <v>25</v>
      </c>
      <c r="C33" s="32">
        <v>10</v>
      </c>
      <c r="D33" s="35">
        <v>35</v>
      </c>
      <c r="E33" s="32">
        <f t="shared" si="0"/>
        <v>45</v>
      </c>
      <c r="F33" s="35">
        <f t="shared" si="1"/>
        <v>30</v>
      </c>
      <c r="G33" s="32">
        <v>15</v>
      </c>
      <c r="H33" s="47">
        <v>50</v>
      </c>
      <c r="I33" s="38">
        <f t="shared" si="2"/>
        <v>750</v>
      </c>
    </row>
    <row r="34" spans="1:9" x14ac:dyDescent="0.25">
      <c r="A34" s="31" t="s">
        <v>42</v>
      </c>
      <c r="B34" s="31" t="s">
        <v>43</v>
      </c>
      <c r="C34" s="32">
        <v>0</v>
      </c>
      <c r="D34" s="35">
        <v>2</v>
      </c>
      <c r="E34" s="32">
        <f t="shared" si="0"/>
        <v>2</v>
      </c>
      <c r="F34" s="35">
        <f t="shared" si="1"/>
        <v>0.5</v>
      </c>
      <c r="G34" s="35">
        <v>1.5</v>
      </c>
      <c r="H34" s="47">
        <v>225</v>
      </c>
      <c r="I34" s="38">
        <f t="shared" si="2"/>
        <v>337.5</v>
      </c>
    </row>
    <row r="35" spans="1:9" x14ac:dyDescent="0.25">
      <c r="A35" s="31" t="s">
        <v>44</v>
      </c>
      <c r="B35" s="31" t="s">
        <v>25</v>
      </c>
      <c r="C35" s="32">
        <v>0</v>
      </c>
      <c r="D35" s="35">
        <v>5.65</v>
      </c>
      <c r="E35" s="32">
        <f t="shared" si="0"/>
        <v>5.65</v>
      </c>
      <c r="F35" s="35">
        <f t="shared" si="1"/>
        <v>5.65</v>
      </c>
      <c r="G35" s="32">
        <v>0</v>
      </c>
      <c r="H35" s="47">
        <v>125</v>
      </c>
      <c r="I35" s="38">
        <f t="shared" si="2"/>
        <v>0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7</v>
      </c>
      <c r="E36" s="32">
        <f t="shared" si="0"/>
        <v>7</v>
      </c>
      <c r="F36" s="35">
        <f t="shared" si="1"/>
        <v>7</v>
      </c>
      <c r="G36" s="32">
        <v>0</v>
      </c>
      <c r="H36" s="47">
        <v>84.75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54</v>
      </c>
      <c r="D37" s="35">
        <v>120</v>
      </c>
      <c r="E37" s="32">
        <f t="shared" si="0"/>
        <v>174</v>
      </c>
      <c r="F37" s="35">
        <f t="shared" si="1"/>
        <v>100</v>
      </c>
      <c r="G37" s="32">
        <v>74</v>
      </c>
      <c r="H37" s="47">
        <v>21.19</v>
      </c>
      <c r="I37" s="38">
        <f t="shared" si="2"/>
        <v>1568.0600000000002</v>
      </c>
    </row>
    <row r="38" spans="1:9" x14ac:dyDescent="0.25">
      <c r="A38" s="31" t="s">
        <v>46</v>
      </c>
      <c r="B38" s="31" t="s">
        <v>39</v>
      </c>
      <c r="C38" s="32">
        <v>1</v>
      </c>
      <c r="D38" s="35">
        <v>4</v>
      </c>
      <c r="E38" s="32">
        <f t="shared" si="0"/>
        <v>5</v>
      </c>
      <c r="F38" s="35">
        <f t="shared" si="1"/>
        <v>3</v>
      </c>
      <c r="G38" s="32">
        <v>2</v>
      </c>
      <c r="H38" s="31">
        <v>1900</v>
      </c>
      <c r="I38" s="38">
        <f t="shared" si="2"/>
        <v>3800</v>
      </c>
    </row>
    <row r="39" spans="1:9" x14ac:dyDescent="0.25">
      <c r="A39" s="31" t="s">
        <v>47</v>
      </c>
      <c r="B39" s="31" t="s">
        <v>12</v>
      </c>
      <c r="C39" s="32">
        <v>8</v>
      </c>
      <c r="D39" s="35">
        <v>26</v>
      </c>
      <c r="E39" s="32">
        <f t="shared" si="0"/>
        <v>34</v>
      </c>
      <c r="F39" s="35">
        <f t="shared" si="1"/>
        <v>20</v>
      </c>
      <c r="G39" s="32">
        <v>14</v>
      </c>
      <c r="H39" s="47">
        <v>75</v>
      </c>
      <c r="I39" s="38">
        <f t="shared" si="2"/>
        <v>1050</v>
      </c>
    </row>
    <row r="40" spans="1:9" x14ac:dyDescent="0.25">
      <c r="A40" s="31" t="s">
        <v>48</v>
      </c>
      <c r="B40" s="31" t="s">
        <v>76</v>
      </c>
      <c r="C40" s="32">
        <v>4</v>
      </c>
      <c r="D40" s="35">
        <v>5</v>
      </c>
      <c r="E40" s="32">
        <f t="shared" si="0"/>
        <v>9</v>
      </c>
      <c r="F40" s="35">
        <f t="shared" si="1"/>
        <v>4</v>
      </c>
      <c r="G40" s="32">
        <v>5</v>
      </c>
      <c r="H40" s="47">
        <v>68.959999999999994</v>
      </c>
      <c r="I40" s="38">
        <f t="shared" si="2"/>
        <v>344.79999999999995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8</v>
      </c>
      <c r="E41" s="32">
        <f t="shared" si="0"/>
        <v>8</v>
      </c>
      <c r="F41" s="35">
        <f t="shared" si="1"/>
        <v>8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0.5</v>
      </c>
      <c r="D42" s="35">
        <v>0</v>
      </c>
      <c r="E42" s="32">
        <f t="shared" si="0"/>
        <v>0.5</v>
      </c>
      <c r="F42" s="35">
        <f t="shared" si="1"/>
        <v>9.9999999999999978E-2</v>
      </c>
      <c r="G42" s="32">
        <v>0.4</v>
      </c>
      <c r="H42" s="47">
        <v>95</v>
      </c>
      <c r="I42" s="38">
        <f t="shared" si="2"/>
        <v>38</v>
      </c>
    </row>
    <row r="43" spans="1:9" x14ac:dyDescent="0.25">
      <c r="A43" s="31" t="s">
        <v>52</v>
      </c>
      <c r="B43" s="31" t="s">
        <v>53</v>
      </c>
      <c r="C43" s="32">
        <v>2</v>
      </c>
      <c r="D43" s="35">
        <v>8</v>
      </c>
      <c r="E43" s="32">
        <f t="shared" si="0"/>
        <v>10</v>
      </c>
      <c r="F43" s="35">
        <f t="shared" si="1"/>
        <v>8.5</v>
      </c>
      <c r="G43" s="32">
        <v>1.5</v>
      </c>
      <c r="H43" s="47">
        <v>100</v>
      </c>
      <c r="I43" s="38">
        <f t="shared" si="2"/>
        <v>150</v>
      </c>
    </row>
    <row r="44" spans="1:9" x14ac:dyDescent="0.25">
      <c r="A44" s="31" t="s">
        <v>54</v>
      </c>
      <c r="B44" s="31" t="s">
        <v>25</v>
      </c>
      <c r="C44" s="32">
        <v>0</v>
      </c>
      <c r="D44" s="35">
        <v>17</v>
      </c>
      <c r="E44" s="32">
        <f t="shared" si="0"/>
        <v>17</v>
      </c>
      <c r="F44" s="35">
        <f t="shared" si="1"/>
        <v>7</v>
      </c>
      <c r="G44" s="32">
        <v>10</v>
      </c>
      <c r="H44" s="47">
        <v>60</v>
      </c>
      <c r="I44" s="38">
        <f t="shared" si="2"/>
        <v>600</v>
      </c>
    </row>
    <row r="45" spans="1:9" x14ac:dyDescent="0.25">
      <c r="A45" s="31" t="s">
        <v>55</v>
      </c>
      <c r="B45" s="31" t="s">
        <v>12</v>
      </c>
      <c r="C45" s="32">
        <v>35</v>
      </c>
      <c r="D45" s="35">
        <v>50</v>
      </c>
      <c r="E45" s="32">
        <f t="shared" si="0"/>
        <v>85</v>
      </c>
      <c r="F45" s="35">
        <f t="shared" si="1"/>
        <v>65</v>
      </c>
      <c r="G45" s="35">
        <v>20</v>
      </c>
      <c r="H45" s="47">
        <v>25</v>
      </c>
      <c r="I45" s="38">
        <f t="shared" si="2"/>
        <v>500</v>
      </c>
    </row>
    <row r="46" spans="1:9" x14ac:dyDescent="0.25">
      <c r="A46" s="31" t="s">
        <v>56</v>
      </c>
      <c r="B46" s="31" t="s">
        <v>25</v>
      </c>
      <c r="C46" s="32">
        <v>0</v>
      </c>
      <c r="D46" s="35">
        <v>4</v>
      </c>
      <c r="E46" s="32">
        <f t="shared" si="0"/>
        <v>4</v>
      </c>
      <c r="F46" s="35">
        <f t="shared" si="1"/>
        <v>4</v>
      </c>
      <c r="G46" s="32">
        <v>0</v>
      </c>
      <c r="H46" s="47">
        <v>160</v>
      </c>
      <c r="I46" s="38">
        <f t="shared" si="2"/>
        <v>0</v>
      </c>
    </row>
    <row r="47" spans="1:9" x14ac:dyDescent="0.25">
      <c r="A47" s="31" t="s">
        <v>57</v>
      </c>
      <c r="B47" s="31" t="s">
        <v>25</v>
      </c>
      <c r="C47" s="32">
        <v>1.1200000000000001</v>
      </c>
      <c r="D47" s="35">
        <v>4.1500000000000004</v>
      </c>
      <c r="E47" s="32">
        <f t="shared" si="0"/>
        <v>5.2700000000000005</v>
      </c>
      <c r="F47" s="35">
        <f t="shared" si="1"/>
        <v>5.2700000000000005</v>
      </c>
      <c r="G47" s="32">
        <v>0</v>
      </c>
      <c r="H47" s="31">
        <v>211.86</v>
      </c>
      <c r="I47" s="38">
        <f t="shared" si="2"/>
        <v>0</v>
      </c>
    </row>
    <row r="48" spans="1:9" x14ac:dyDescent="0.25">
      <c r="A48" s="31" t="s">
        <v>80</v>
      </c>
      <c r="B48" s="31" t="s">
        <v>81</v>
      </c>
      <c r="C48" s="32">
        <v>0.3</v>
      </c>
      <c r="D48" s="35">
        <v>0</v>
      </c>
      <c r="E48" s="32">
        <f t="shared" si="0"/>
        <v>0.3</v>
      </c>
      <c r="F48" s="35">
        <f t="shared" si="1"/>
        <v>9.9999999999999978E-2</v>
      </c>
      <c r="G48" s="32">
        <v>0.2</v>
      </c>
      <c r="H48" s="47">
        <v>275</v>
      </c>
      <c r="I48" s="38">
        <f t="shared" si="2"/>
        <v>55</v>
      </c>
    </row>
    <row r="49" spans="1:13" x14ac:dyDescent="0.25">
      <c r="A49" s="31" t="s">
        <v>58</v>
      </c>
      <c r="B49" s="31" t="s">
        <v>59</v>
      </c>
      <c r="C49" s="32">
        <v>10</v>
      </c>
      <c r="D49" s="35">
        <v>10</v>
      </c>
      <c r="E49" s="32">
        <f t="shared" si="0"/>
        <v>20</v>
      </c>
      <c r="F49" s="35">
        <f t="shared" si="1"/>
        <v>8</v>
      </c>
      <c r="G49" s="32">
        <v>12</v>
      </c>
      <c r="H49" s="31">
        <v>27.5</v>
      </c>
      <c r="I49" s="38">
        <f t="shared" si="2"/>
        <v>330</v>
      </c>
    </row>
    <row r="50" spans="1:13" x14ac:dyDescent="0.25">
      <c r="A50" s="31" t="s">
        <v>60</v>
      </c>
      <c r="B50" s="31" t="s">
        <v>25</v>
      </c>
      <c r="C50" s="32">
        <v>1.75</v>
      </c>
      <c r="D50" s="35">
        <v>3</v>
      </c>
      <c r="E50" s="32">
        <f t="shared" si="0"/>
        <v>4.75</v>
      </c>
      <c r="F50" s="35">
        <f t="shared" si="1"/>
        <v>4.75</v>
      </c>
      <c r="G50" s="35">
        <v>0</v>
      </c>
      <c r="H50" s="47">
        <v>125</v>
      </c>
      <c r="I50" s="38">
        <f t="shared" si="2"/>
        <v>0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25</v>
      </c>
      <c r="D51" s="35">
        <v>60</v>
      </c>
      <c r="E51" s="32">
        <f t="shared" si="0"/>
        <v>85</v>
      </c>
      <c r="F51" s="35">
        <f t="shared" si="1"/>
        <v>46</v>
      </c>
      <c r="G51" s="32">
        <v>39</v>
      </c>
      <c r="H51" s="47">
        <v>12.71</v>
      </c>
      <c r="I51" s="38">
        <f t="shared" si="2"/>
        <v>495.69000000000005</v>
      </c>
    </row>
    <row r="52" spans="1:13" x14ac:dyDescent="0.25">
      <c r="A52" s="31" t="s">
        <v>63</v>
      </c>
      <c r="B52" s="31" t="s">
        <v>78</v>
      </c>
      <c r="C52" s="32">
        <v>3</v>
      </c>
      <c r="D52" s="35">
        <v>5</v>
      </c>
      <c r="E52" s="32">
        <f t="shared" si="0"/>
        <v>8</v>
      </c>
      <c r="F52" s="35">
        <f t="shared" si="1"/>
        <v>4.5</v>
      </c>
      <c r="G52" s="32">
        <v>3.5</v>
      </c>
      <c r="H52" s="47">
        <v>42.37</v>
      </c>
      <c r="I52" s="38">
        <f t="shared" si="2"/>
        <v>148.29499999999999</v>
      </c>
    </row>
    <row r="53" spans="1:13" x14ac:dyDescent="0.25">
      <c r="A53" s="31" t="s">
        <v>64</v>
      </c>
      <c r="B53" s="31" t="s">
        <v>62</v>
      </c>
      <c r="C53" s="32">
        <v>4</v>
      </c>
      <c r="D53" s="35">
        <v>12</v>
      </c>
      <c r="E53" s="32">
        <f t="shared" si="0"/>
        <v>16</v>
      </c>
      <c r="F53" s="35">
        <f t="shared" si="1"/>
        <v>9</v>
      </c>
      <c r="G53" s="32">
        <v>7</v>
      </c>
      <c r="H53" s="47">
        <v>33.89</v>
      </c>
      <c r="I53" s="38">
        <f t="shared" si="2"/>
        <v>237.23000000000002</v>
      </c>
    </row>
    <row r="54" spans="1:13" x14ac:dyDescent="0.25">
      <c r="A54" s="31" t="s">
        <v>65</v>
      </c>
      <c r="B54" s="31" t="s">
        <v>12</v>
      </c>
      <c r="C54" s="32">
        <v>40</v>
      </c>
      <c r="D54" s="35">
        <v>192</v>
      </c>
      <c r="E54" s="32">
        <f t="shared" si="0"/>
        <v>232</v>
      </c>
      <c r="F54" s="35">
        <f t="shared" si="1"/>
        <v>147</v>
      </c>
      <c r="G54" s="32">
        <v>85</v>
      </c>
      <c r="H54" s="47">
        <v>8.4700000000000006</v>
      </c>
      <c r="I54" s="38">
        <f t="shared" si="2"/>
        <v>719.95</v>
      </c>
    </row>
    <row r="55" spans="1:13" x14ac:dyDescent="0.25">
      <c r="A55" s="31" t="s">
        <v>66</v>
      </c>
      <c r="B55" s="31" t="s">
        <v>25</v>
      </c>
      <c r="C55" s="32">
        <v>4</v>
      </c>
      <c r="D55" s="35">
        <v>10</v>
      </c>
      <c r="E55" s="32">
        <f t="shared" si="0"/>
        <v>14</v>
      </c>
      <c r="F55" s="35">
        <f t="shared" si="1"/>
        <v>6</v>
      </c>
      <c r="G55" s="32">
        <v>8</v>
      </c>
      <c r="H55" s="47">
        <v>45</v>
      </c>
      <c r="I55" s="38">
        <f t="shared" si="2"/>
        <v>360</v>
      </c>
    </row>
    <row r="56" spans="1:13" x14ac:dyDescent="0.25">
      <c r="A56" s="31" t="s">
        <v>67</v>
      </c>
      <c r="B56" s="31" t="s">
        <v>23</v>
      </c>
      <c r="C56" s="32">
        <v>0.5</v>
      </c>
      <c r="D56" s="35">
        <v>2</v>
      </c>
      <c r="E56" s="32">
        <f t="shared" si="0"/>
        <v>2.5</v>
      </c>
      <c r="F56" s="35">
        <f t="shared" si="1"/>
        <v>2</v>
      </c>
      <c r="G56" s="32">
        <v>0.5</v>
      </c>
      <c r="H56" s="47">
        <v>127.12</v>
      </c>
      <c r="I56" s="38">
        <f t="shared" si="2"/>
        <v>63.56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40</v>
      </c>
      <c r="E57" s="32">
        <f t="shared" si="0"/>
        <v>40</v>
      </c>
      <c r="F57" s="35">
        <f t="shared" si="1"/>
        <v>40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0</v>
      </c>
      <c r="D58" s="35">
        <v>2</v>
      </c>
      <c r="E58" s="32">
        <f t="shared" si="0"/>
        <v>2</v>
      </c>
      <c r="F58" s="35">
        <f t="shared" si="1"/>
        <v>0</v>
      </c>
      <c r="G58" s="32">
        <v>2</v>
      </c>
      <c r="H58" s="47">
        <v>25.42</v>
      </c>
      <c r="I58" s="38">
        <f t="shared" si="2"/>
        <v>50.84</v>
      </c>
    </row>
    <row r="59" spans="1:13" x14ac:dyDescent="0.25">
      <c r="A59" s="31" t="s">
        <v>82</v>
      </c>
      <c r="B59" s="31" t="s">
        <v>12</v>
      </c>
      <c r="C59" s="32">
        <v>3</v>
      </c>
      <c r="D59" s="35">
        <v>8</v>
      </c>
      <c r="E59" s="32">
        <f t="shared" si="0"/>
        <v>11</v>
      </c>
      <c r="F59" s="35">
        <f t="shared" si="1"/>
        <v>7</v>
      </c>
      <c r="G59" s="32">
        <v>4</v>
      </c>
      <c r="H59" s="47">
        <v>40</v>
      </c>
      <c r="I59" s="38">
        <f t="shared" si="2"/>
        <v>160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23911.517499999998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50" t="s">
        <v>70</v>
      </c>
      <c r="B64" s="50"/>
      <c r="C64" s="49"/>
      <c r="D64" s="50" t="s">
        <v>71</v>
      </c>
      <c r="E64" s="50"/>
      <c r="F64" s="49"/>
      <c r="G64" s="50" t="s">
        <v>72</v>
      </c>
      <c r="H64" s="50"/>
      <c r="I64" s="50"/>
    </row>
    <row r="65" spans="1:13" x14ac:dyDescent="0.25">
      <c r="A65" s="49"/>
      <c r="B65" s="49"/>
      <c r="C65" s="49"/>
      <c r="D65" s="49"/>
      <c r="E65" s="49"/>
      <c r="F65" s="49"/>
      <c r="G65" s="49"/>
      <c r="H65" s="49"/>
      <c r="I65" s="49"/>
    </row>
    <row r="66" spans="1:13" ht="15.75" x14ac:dyDescent="0.25">
      <c r="A66" s="50"/>
      <c r="B66" s="50"/>
      <c r="C66" s="50"/>
      <c r="D66" s="50"/>
      <c r="E66" s="50"/>
      <c r="F66" s="50"/>
      <c r="G66" s="50"/>
      <c r="H66" s="50"/>
      <c r="I66" s="50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72"/>
  <sheetViews>
    <sheetView topLeftCell="A37" zoomScaleNormal="100" workbookViewId="0">
      <selection activeCell="G18" sqref="G18"/>
    </sheetView>
  </sheetViews>
  <sheetFormatPr baseColWidth="10" defaultRowHeight="15" x14ac:dyDescent="0.25"/>
  <cols>
    <col min="1" max="1" width="27" customWidth="1"/>
    <col min="2" max="2" width="12.140625" customWidth="1"/>
    <col min="3" max="3" width="12" customWidth="1"/>
    <col min="4" max="4" width="11.85546875" customWidth="1"/>
    <col min="9" max="9" width="17" customWidth="1"/>
  </cols>
  <sheetData>
    <row r="5" spans="1:17" x14ac:dyDescent="0.25">
      <c r="A5" s="53"/>
      <c r="B5" s="53"/>
      <c r="C5" s="52"/>
      <c r="D5" s="53"/>
      <c r="E5" s="53"/>
      <c r="F5" s="53"/>
      <c r="G5" s="53"/>
      <c r="H5" s="53"/>
      <c r="I5" s="53"/>
    </row>
    <row r="6" spans="1:17" x14ac:dyDescent="0.25">
      <c r="A6" s="53"/>
      <c r="B6" s="53"/>
      <c r="C6" s="52"/>
      <c r="D6" s="53"/>
      <c r="E6" s="53"/>
      <c r="F6" s="53"/>
      <c r="G6" s="53"/>
      <c r="H6" s="53"/>
      <c r="I6" s="53"/>
    </row>
    <row r="7" spans="1:17" x14ac:dyDescent="0.25">
      <c r="A7" s="53"/>
      <c r="B7" s="53"/>
      <c r="C7" s="52"/>
      <c r="D7" s="53"/>
      <c r="E7" s="53"/>
      <c r="F7" s="53"/>
      <c r="G7" s="53"/>
      <c r="H7" s="53"/>
      <c r="I7" s="53"/>
    </row>
    <row r="8" spans="1:17" x14ac:dyDescent="0.25">
      <c r="A8" s="53"/>
      <c r="B8" s="53"/>
      <c r="C8" s="70" t="s">
        <v>0</v>
      </c>
      <c r="D8" s="71"/>
      <c r="E8" s="71"/>
      <c r="F8" s="53"/>
      <c r="G8" s="53"/>
      <c r="H8" s="53"/>
      <c r="I8" s="53"/>
    </row>
    <row r="9" spans="1:17" ht="15.75" x14ac:dyDescent="0.25">
      <c r="A9" s="53"/>
      <c r="B9" s="72" t="s">
        <v>1</v>
      </c>
      <c r="C9" s="72"/>
      <c r="D9" s="72"/>
      <c r="E9" s="72"/>
      <c r="F9" s="72"/>
      <c r="G9" s="53"/>
      <c r="H9" s="1"/>
      <c r="I9" s="53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52"/>
      <c r="G10" s="52"/>
      <c r="H10" s="52"/>
      <c r="I10" s="53"/>
    </row>
    <row r="11" spans="1:17" x14ac:dyDescent="0.25">
      <c r="A11" s="53"/>
      <c r="B11" s="53"/>
      <c r="C11" s="53"/>
      <c r="D11" s="2"/>
      <c r="E11" s="53"/>
      <c r="F11" s="53"/>
      <c r="G11" s="53"/>
      <c r="H11" s="53"/>
      <c r="I11" s="53"/>
    </row>
    <row r="12" spans="1:17" x14ac:dyDescent="0.25">
      <c r="A12" s="2" t="s">
        <v>3</v>
      </c>
      <c r="B12" s="55" t="s">
        <v>74</v>
      </c>
      <c r="C12" s="73" t="s">
        <v>4</v>
      </c>
      <c r="D12" s="73"/>
      <c r="E12" s="73"/>
      <c r="F12" s="55"/>
      <c r="G12" s="55"/>
      <c r="H12" s="55"/>
      <c r="I12" s="3"/>
    </row>
    <row r="13" spans="1:17" x14ac:dyDescent="0.25">
      <c r="A13" s="4" t="s">
        <v>5</v>
      </c>
      <c r="B13" s="5"/>
      <c r="C13" s="55" t="s">
        <v>6</v>
      </c>
      <c r="D13" s="55"/>
      <c r="E13" s="55"/>
      <c r="F13" s="55"/>
      <c r="G13" s="55"/>
      <c r="H13" s="55"/>
      <c r="I13" s="3"/>
    </row>
    <row r="14" spans="1:17" x14ac:dyDescent="0.25">
      <c r="A14" s="4" t="s">
        <v>7</v>
      </c>
      <c r="B14" s="55"/>
      <c r="C14" s="6" t="s">
        <v>8</v>
      </c>
      <c r="D14" s="6"/>
      <c r="E14" s="52" t="s">
        <v>9</v>
      </c>
      <c r="F14" s="6" t="s">
        <v>101</v>
      </c>
      <c r="G14" s="6"/>
      <c r="H14" s="52" t="s">
        <v>10</v>
      </c>
      <c r="I14" s="7">
        <v>2026</v>
      </c>
    </row>
    <row r="15" spans="1:17" ht="15.75" thickBot="1" x14ac:dyDescent="0.3">
      <c r="A15" s="2"/>
      <c r="B15" s="52"/>
      <c r="C15" s="52"/>
      <c r="D15" s="52"/>
      <c r="E15" s="52"/>
      <c r="F15" s="52"/>
      <c r="G15" s="52"/>
      <c r="H15" s="52"/>
      <c r="I15" s="53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1.25</v>
      </c>
      <c r="D18" s="35">
        <v>1</v>
      </c>
      <c r="E18" s="32">
        <f>+C18+D18</f>
        <v>2.25</v>
      </c>
      <c r="F18" s="35">
        <f>+E18-G18</f>
        <v>1.75</v>
      </c>
      <c r="G18" s="32">
        <v>0.5</v>
      </c>
      <c r="H18" s="32">
        <v>1120.69</v>
      </c>
      <c r="I18" s="33">
        <f>+G18*H18</f>
        <v>560.34500000000003</v>
      </c>
      <c r="J18" s="56"/>
    </row>
    <row r="19" spans="1:15" x14ac:dyDescent="0.25">
      <c r="A19" s="31" t="s">
        <v>24</v>
      </c>
      <c r="B19" s="31" t="s">
        <v>25</v>
      </c>
      <c r="C19" s="32">
        <v>2.5</v>
      </c>
      <c r="D19" s="35">
        <v>5</v>
      </c>
      <c r="E19" s="32">
        <f t="shared" ref="E19:E64" si="0">+C19+D19</f>
        <v>7.5</v>
      </c>
      <c r="F19" s="35">
        <f>+E19-G19</f>
        <v>6</v>
      </c>
      <c r="G19" s="32">
        <v>1.5</v>
      </c>
      <c r="H19" s="47">
        <v>200</v>
      </c>
      <c r="I19" s="33">
        <f>+G19*H19</f>
        <v>300</v>
      </c>
      <c r="J19" s="56"/>
    </row>
    <row r="20" spans="1:15" x14ac:dyDescent="0.25">
      <c r="A20" s="31" t="s">
        <v>26</v>
      </c>
      <c r="B20" s="31" t="s">
        <v>25</v>
      </c>
      <c r="C20" s="35">
        <v>100</v>
      </c>
      <c r="D20" s="35">
        <v>250</v>
      </c>
      <c r="E20" s="32">
        <f t="shared" si="0"/>
        <v>350</v>
      </c>
      <c r="F20" s="35">
        <f t="shared" ref="F20:F64" si="1">+E20-G20</f>
        <v>325</v>
      </c>
      <c r="G20" s="35">
        <v>25</v>
      </c>
      <c r="H20" s="31">
        <v>34.4</v>
      </c>
      <c r="I20" s="38">
        <f>+G20*H20</f>
        <v>860</v>
      </c>
      <c r="J20" s="56"/>
    </row>
    <row r="21" spans="1:15" x14ac:dyDescent="0.25">
      <c r="A21" s="31" t="s">
        <v>27</v>
      </c>
      <c r="B21" s="31" t="s">
        <v>25</v>
      </c>
      <c r="C21" s="32">
        <v>2.5</v>
      </c>
      <c r="D21" s="35">
        <v>3</v>
      </c>
      <c r="E21" s="32">
        <f t="shared" si="0"/>
        <v>5.5</v>
      </c>
      <c r="F21" s="35">
        <f t="shared" si="1"/>
        <v>3.25</v>
      </c>
      <c r="G21" s="32">
        <v>2.25</v>
      </c>
      <c r="H21" s="47">
        <v>76.27</v>
      </c>
      <c r="I21" s="38">
        <f>+G21*H21</f>
        <v>171.60749999999999</v>
      </c>
      <c r="J21" s="56"/>
    </row>
    <row r="22" spans="1:15" x14ac:dyDescent="0.25">
      <c r="A22" s="31" t="s">
        <v>28</v>
      </c>
      <c r="B22" s="31" t="s">
        <v>25</v>
      </c>
      <c r="C22" s="34">
        <v>20</v>
      </c>
      <c r="D22" s="35">
        <v>40</v>
      </c>
      <c r="E22" s="32">
        <f t="shared" si="0"/>
        <v>60</v>
      </c>
      <c r="F22" s="35">
        <f t="shared" si="1"/>
        <v>50</v>
      </c>
      <c r="G22" s="34">
        <v>10</v>
      </c>
      <c r="H22" s="47">
        <v>34</v>
      </c>
      <c r="I22" s="38">
        <f t="shared" ref="I22:I64" si="2">+G22*H22</f>
        <v>340</v>
      </c>
      <c r="J22" s="56"/>
    </row>
    <row r="23" spans="1:15" x14ac:dyDescent="0.25">
      <c r="A23" s="31" t="s">
        <v>29</v>
      </c>
      <c r="B23" s="31" t="s">
        <v>25</v>
      </c>
      <c r="C23" s="32">
        <v>0</v>
      </c>
      <c r="D23" s="35">
        <v>5</v>
      </c>
      <c r="E23" s="32">
        <f t="shared" si="0"/>
        <v>5</v>
      </c>
      <c r="F23" s="35">
        <f t="shared" si="1"/>
        <v>5</v>
      </c>
      <c r="G23" s="32">
        <v>0</v>
      </c>
      <c r="H23" s="47">
        <v>300</v>
      </c>
      <c r="I23" s="38">
        <f t="shared" si="2"/>
        <v>0</v>
      </c>
      <c r="J23" s="56"/>
      <c r="O23" s="37"/>
    </row>
    <row r="24" spans="1:15" x14ac:dyDescent="0.25">
      <c r="A24" s="31" t="s">
        <v>30</v>
      </c>
      <c r="B24" s="31" t="s">
        <v>31</v>
      </c>
      <c r="C24" s="32">
        <v>99</v>
      </c>
      <c r="D24" s="35">
        <v>156</v>
      </c>
      <c r="E24" s="32">
        <f t="shared" si="0"/>
        <v>255</v>
      </c>
      <c r="F24" s="35">
        <f t="shared" si="1"/>
        <v>197</v>
      </c>
      <c r="G24" s="32">
        <v>58</v>
      </c>
      <c r="H24" s="47">
        <v>28.74</v>
      </c>
      <c r="I24" s="38">
        <f t="shared" si="2"/>
        <v>1666.9199999999998</v>
      </c>
      <c r="J24" s="56"/>
    </row>
    <row r="25" spans="1:15" x14ac:dyDescent="0.25">
      <c r="A25" s="31" t="s">
        <v>32</v>
      </c>
      <c r="B25" s="31" t="s">
        <v>25</v>
      </c>
      <c r="C25" s="32">
        <v>15</v>
      </c>
      <c r="D25" s="35">
        <v>22</v>
      </c>
      <c r="E25" s="32">
        <f t="shared" si="0"/>
        <v>37</v>
      </c>
      <c r="F25" s="35">
        <f t="shared" si="1"/>
        <v>34.5</v>
      </c>
      <c r="G25" s="32">
        <v>2.5</v>
      </c>
      <c r="H25" s="47">
        <v>60</v>
      </c>
      <c r="I25" s="38">
        <f t="shared" si="2"/>
        <v>150</v>
      </c>
      <c r="J25" s="56"/>
    </row>
    <row r="26" spans="1:15" x14ac:dyDescent="0.25">
      <c r="A26" s="31" t="s">
        <v>33</v>
      </c>
      <c r="B26" s="31" t="s">
        <v>12</v>
      </c>
      <c r="C26" s="32">
        <v>65</v>
      </c>
      <c r="D26" s="35">
        <v>0</v>
      </c>
      <c r="E26" s="32">
        <f t="shared" si="0"/>
        <v>65</v>
      </c>
      <c r="F26" s="35">
        <f t="shared" si="1"/>
        <v>57</v>
      </c>
      <c r="G26" s="32">
        <v>8</v>
      </c>
      <c r="H26" s="31">
        <v>8.6199999999999992</v>
      </c>
      <c r="I26" s="38">
        <f t="shared" si="2"/>
        <v>68.959999999999994</v>
      </c>
      <c r="J26" s="56"/>
    </row>
    <row r="27" spans="1:15" x14ac:dyDescent="0.25">
      <c r="A27" s="31" t="s">
        <v>91</v>
      </c>
      <c r="B27" s="31" t="s">
        <v>92</v>
      </c>
      <c r="C27" s="32">
        <v>6</v>
      </c>
      <c r="D27" s="35">
        <v>8</v>
      </c>
      <c r="E27" s="32">
        <f t="shared" si="0"/>
        <v>14</v>
      </c>
      <c r="F27" s="35">
        <f t="shared" si="1"/>
        <v>6.75</v>
      </c>
      <c r="G27" s="32">
        <v>7.25</v>
      </c>
      <c r="H27" s="47">
        <v>40</v>
      </c>
      <c r="I27" s="38">
        <f t="shared" si="2"/>
        <v>290</v>
      </c>
      <c r="J27" s="56"/>
    </row>
    <row r="28" spans="1:15" x14ac:dyDescent="0.25">
      <c r="A28" s="31" t="s">
        <v>35</v>
      </c>
      <c r="B28" s="31" t="s">
        <v>77</v>
      </c>
      <c r="C28" s="32">
        <v>21</v>
      </c>
      <c r="D28" s="35">
        <v>49</v>
      </c>
      <c r="E28" s="32">
        <f t="shared" si="0"/>
        <v>70</v>
      </c>
      <c r="F28" s="35">
        <f t="shared" si="1"/>
        <v>53</v>
      </c>
      <c r="G28" s="32">
        <v>17</v>
      </c>
      <c r="H28" s="47">
        <v>15</v>
      </c>
      <c r="I28" s="38">
        <f t="shared" si="2"/>
        <v>255</v>
      </c>
      <c r="J28" s="56"/>
    </row>
    <row r="29" spans="1:15" x14ac:dyDescent="0.25">
      <c r="A29" s="31" t="s">
        <v>36</v>
      </c>
      <c r="B29" s="31" t="s">
        <v>25</v>
      </c>
      <c r="C29" s="32">
        <v>5</v>
      </c>
      <c r="D29" s="35">
        <v>14</v>
      </c>
      <c r="E29" s="32">
        <f t="shared" si="0"/>
        <v>19</v>
      </c>
      <c r="F29" s="35">
        <f t="shared" si="1"/>
        <v>16</v>
      </c>
      <c r="G29" s="32">
        <v>3</v>
      </c>
      <c r="H29" s="47">
        <v>40</v>
      </c>
      <c r="I29" s="38">
        <f t="shared" si="2"/>
        <v>120</v>
      </c>
      <c r="J29" s="56"/>
    </row>
    <row r="30" spans="1:15" x14ac:dyDescent="0.25">
      <c r="A30" s="31" t="s">
        <v>90</v>
      </c>
      <c r="B30" s="31" t="s">
        <v>12</v>
      </c>
      <c r="C30" s="32">
        <v>74</v>
      </c>
      <c r="D30" s="35">
        <v>153</v>
      </c>
      <c r="E30" s="32">
        <f t="shared" si="0"/>
        <v>227</v>
      </c>
      <c r="F30" s="35">
        <f t="shared" si="1"/>
        <v>173</v>
      </c>
      <c r="G30" s="32">
        <v>54</v>
      </c>
      <c r="H30" s="31">
        <v>4.71</v>
      </c>
      <c r="I30" s="38">
        <f t="shared" si="2"/>
        <v>254.34</v>
      </c>
      <c r="J30" s="56"/>
    </row>
    <row r="31" spans="1:15" x14ac:dyDescent="0.25">
      <c r="A31" s="31" t="s">
        <v>93</v>
      </c>
      <c r="B31" s="31" t="s">
        <v>53</v>
      </c>
      <c r="C31" s="32">
        <v>0</v>
      </c>
      <c r="D31" s="35">
        <v>5</v>
      </c>
      <c r="E31" s="32">
        <f t="shared" si="0"/>
        <v>5</v>
      </c>
      <c r="F31" s="35">
        <v>5</v>
      </c>
      <c r="G31" s="32">
        <v>0</v>
      </c>
      <c r="H31" s="31">
        <v>63.56</v>
      </c>
      <c r="I31" s="38">
        <f t="shared" si="2"/>
        <v>0</v>
      </c>
      <c r="J31" s="56"/>
    </row>
    <row r="32" spans="1:15" x14ac:dyDescent="0.25">
      <c r="A32" s="31" t="s">
        <v>89</v>
      </c>
      <c r="B32" s="31" t="s">
        <v>53</v>
      </c>
      <c r="C32" s="32">
        <v>0</v>
      </c>
      <c r="D32" s="35">
        <v>3</v>
      </c>
      <c r="E32" s="32">
        <f t="shared" si="0"/>
        <v>3</v>
      </c>
      <c r="F32" s="35">
        <v>3</v>
      </c>
      <c r="G32" s="32">
        <v>0</v>
      </c>
      <c r="H32" s="32">
        <v>50</v>
      </c>
      <c r="I32" s="38">
        <f t="shared" si="2"/>
        <v>0</v>
      </c>
      <c r="J32" s="56"/>
    </row>
    <row r="33" spans="1:12" x14ac:dyDescent="0.25">
      <c r="A33" s="31" t="s">
        <v>38</v>
      </c>
      <c r="B33" s="31" t="s">
        <v>39</v>
      </c>
      <c r="C33" s="32">
        <v>9</v>
      </c>
      <c r="D33" s="35">
        <v>10</v>
      </c>
      <c r="E33" s="32">
        <f t="shared" si="0"/>
        <v>19</v>
      </c>
      <c r="F33" s="35">
        <f t="shared" si="1"/>
        <v>10</v>
      </c>
      <c r="G33" s="32">
        <v>9</v>
      </c>
      <c r="H33" s="47">
        <v>84.75</v>
      </c>
      <c r="I33" s="38">
        <f t="shared" si="2"/>
        <v>762.75</v>
      </c>
      <c r="J33" s="56"/>
    </row>
    <row r="34" spans="1:12" x14ac:dyDescent="0.25">
      <c r="A34" s="31" t="s">
        <v>40</v>
      </c>
      <c r="B34" s="31" t="s">
        <v>12</v>
      </c>
      <c r="C34" s="32">
        <v>0</v>
      </c>
      <c r="D34" s="35">
        <v>825</v>
      </c>
      <c r="E34" s="32">
        <f t="shared" si="0"/>
        <v>825</v>
      </c>
      <c r="F34" s="35">
        <f t="shared" si="1"/>
        <v>825</v>
      </c>
      <c r="G34" s="32">
        <v>0</v>
      </c>
      <c r="H34" s="47">
        <v>4</v>
      </c>
      <c r="I34" s="38">
        <f t="shared" si="2"/>
        <v>0</v>
      </c>
      <c r="J34" s="56"/>
    </row>
    <row r="35" spans="1:12" x14ac:dyDescent="0.25">
      <c r="A35" s="31" t="s">
        <v>97</v>
      </c>
      <c r="B35" s="31" t="s">
        <v>25</v>
      </c>
      <c r="C35" s="32">
        <v>0</v>
      </c>
      <c r="D35" s="35">
        <v>13</v>
      </c>
      <c r="E35" s="32">
        <f t="shared" si="0"/>
        <v>13</v>
      </c>
      <c r="F35" s="35">
        <v>13</v>
      </c>
      <c r="G35" s="32">
        <v>0</v>
      </c>
      <c r="H35" s="47">
        <v>85</v>
      </c>
      <c r="I35" s="38">
        <f t="shared" si="2"/>
        <v>0</v>
      </c>
      <c r="J35" s="56"/>
    </row>
    <row r="36" spans="1:12" x14ac:dyDescent="0.25">
      <c r="A36" s="31" t="s">
        <v>98</v>
      </c>
      <c r="B36" s="31" t="s">
        <v>25</v>
      </c>
      <c r="C36" s="32">
        <v>15</v>
      </c>
      <c r="D36" s="35">
        <v>35</v>
      </c>
      <c r="E36" s="32">
        <f t="shared" si="0"/>
        <v>50</v>
      </c>
      <c r="F36" s="35">
        <f t="shared" si="1"/>
        <v>38</v>
      </c>
      <c r="G36" s="32">
        <v>12</v>
      </c>
      <c r="H36" s="47">
        <v>50</v>
      </c>
      <c r="I36" s="38">
        <f t="shared" si="2"/>
        <v>600</v>
      </c>
      <c r="J36" s="56"/>
    </row>
    <row r="37" spans="1:12" x14ac:dyDescent="0.25">
      <c r="A37" s="31" t="s">
        <v>42</v>
      </c>
      <c r="B37" s="31" t="s">
        <v>43</v>
      </c>
      <c r="C37" s="35">
        <v>1.5</v>
      </c>
      <c r="D37" s="35">
        <v>4</v>
      </c>
      <c r="E37" s="32">
        <f t="shared" si="0"/>
        <v>5.5</v>
      </c>
      <c r="F37" s="35">
        <f t="shared" si="1"/>
        <v>4.8</v>
      </c>
      <c r="G37" s="35">
        <v>0.7</v>
      </c>
      <c r="H37" s="47">
        <v>225</v>
      </c>
      <c r="I37" s="38">
        <f t="shared" si="2"/>
        <v>157.5</v>
      </c>
      <c r="J37" s="56"/>
      <c r="L37">
        <f>30/100</f>
        <v>0.3</v>
      </c>
    </row>
    <row r="38" spans="1:12" x14ac:dyDescent="0.25">
      <c r="A38" s="31" t="s">
        <v>44</v>
      </c>
      <c r="B38" s="31" t="s">
        <v>25</v>
      </c>
      <c r="C38" s="32">
        <v>0</v>
      </c>
      <c r="D38" s="35">
        <v>13.5</v>
      </c>
      <c r="E38" s="32">
        <f t="shared" si="0"/>
        <v>13.5</v>
      </c>
      <c r="F38" s="35">
        <f t="shared" si="1"/>
        <v>13.5</v>
      </c>
      <c r="G38" s="32">
        <v>0</v>
      </c>
      <c r="H38" s="47">
        <v>125</v>
      </c>
      <c r="I38" s="38">
        <f t="shared" si="2"/>
        <v>0</v>
      </c>
      <c r="J38" s="56"/>
    </row>
    <row r="39" spans="1:12" x14ac:dyDescent="0.25">
      <c r="A39" s="31" t="s">
        <v>83</v>
      </c>
      <c r="B39" s="31" t="s">
        <v>12</v>
      </c>
      <c r="C39" s="32">
        <v>0</v>
      </c>
      <c r="D39" s="35">
        <v>11</v>
      </c>
      <c r="E39" s="32">
        <f t="shared" si="0"/>
        <v>11</v>
      </c>
      <c r="F39" s="35">
        <f t="shared" si="1"/>
        <v>11</v>
      </c>
      <c r="G39" s="32">
        <v>0</v>
      </c>
      <c r="H39" s="47">
        <v>84.75</v>
      </c>
      <c r="I39" s="38">
        <f t="shared" si="2"/>
        <v>0</v>
      </c>
      <c r="J39" s="56"/>
    </row>
    <row r="40" spans="1:12" x14ac:dyDescent="0.25">
      <c r="A40" s="31" t="s">
        <v>102</v>
      </c>
      <c r="B40" s="31" t="s">
        <v>12</v>
      </c>
      <c r="C40" s="32">
        <v>74</v>
      </c>
      <c r="D40" s="35">
        <v>0</v>
      </c>
      <c r="E40" s="32">
        <f t="shared" si="0"/>
        <v>74</v>
      </c>
      <c r="F40" s="35">
        <f t="shared" si="1"/>
        <v>25</v>
      </c>
      <c r="G40" s="32">
        <v>49</v>
      </c>
      <c r="H40" s="47">
        <v>21.19</v>
      </c>
      <c r="I40" s="38">
        <f t="shared" si="2"/>
        <v>1038.3100000000002</v>
      </c>
      <c r="J40" s="56"/>
    </row>
    <row r="41" spans="1:12" x14ac:dyDescent="0.25">
      <c r="A41" s="31" t="s">
        <v>96</v>
      </c>
      <c r="B41" s="31" t="s">
        <v>95</v>
      </c>
      <c r="C41" s="32">
        <v>0</v>
      </c>
      <c r="D41" s="35">
        <v>4</v>
      </c>
      <c r="E41" s="32">
        <f t="shared" si="0"/>
        <v>4</v>
      </c>
      <c r="F41" s="35">
        <f t="shared" si="1"/>
        <v>1.7999999999999998</v>
      </c>
      <c r="G41" s="32">
        <v>2.2000000000000002</v>
      </c>
      <c r="H41" s="47">
        <v>1900</v>
      </c>
      <c r="I41" s="38">
        <f t="shared" si="2"/>
        <v>4180</v>
      </c>
      <c r="J41" s="56"/>
    </row>
    <row r="42" spans="1:12" x14ac:dyDescent="0.25">
      <c r="A42" s="31" t="s">
        <v>94</v>
      </c>
      <c r="B42" s="31" t="s">
        <v>39</v>
      </c>
      <c r="C42" s="32">
        <v>2</v>
      </c>
      <c r="D42" s="35">
        <v>3</v>
      </c>
      <c r="E42" s="32">
        <f t="shared" si="0"/>
        <v>5</v>
      </c>
      <c r="F42" s="35">
        <f t="shared" si="1"/>
        <v>5</v>
      </c>
      <c r="G42" s="32">
        <v>0</v>
      </c>
      <c r="H42" s="31">
        <v>84.75</v>
      </c>
      <c r="I42" s="38">
        <f t="shared" si="2"/>
        <v>0</v>
      </c>
      <c r="J42" s="56"/>
    </row>
    <row r="43" spans="1:12" x14ac:dyDescent="0.25">
      <c r="A43" s="31" t="s">
        <v>47</v>
      </c>
      <c r="B43" s="31" t="s">
        <v>12</v>
      </c>
      <c r="C43" s="32">
        <v>14</v>
      </c>
      <c r="D43" s="35">
        <v>34</v>
      </c>
      <c r="E43" s="32">
        <f t="shared" si="0"/>
        <v>48</v>
      </c>
      <c r="F43" s="35">
        <f t="shared" si="1"/>
        <v>36</v>
      </c>
      <c r="G43" s="32">
        <v>12</v>
      </c>
      <c r="H43" s="47">
        <v>75</v>
      </c>
      <c r="I43" s="38">
        <f t="shared" si="2"/>
        <v>900</v>
      </c>
      <c r="J43" s="56"/>
    </row>
    <row r="44" spans="1:12" x14ac:dyDescent="0.25">
      <c r="A44" s="31" t="s">
        <v>48</v>
      </c>
      <c r="B44" s="31" t="s">
        <v>76</v>
      </c>
      <c r="C44" s="32">
        <v>5</v>
      </c>
      <c r="D44" s="35">
        <v>10</v>
      </c>
      <c r="E44" s="32">
        <f t="shared" si="0"/>
        <v>15</v>
      </c>
      <c r="F44" s="35">
        <f t="shared" si="1"/>
        <v>9</v>
      </c>
      <c r="G44" s="32">
        <v>6</v>
      </c>
      <c r="H44" s="47">
        <v>68.959999999999994</v>
      </c>
      <c r="I44" s="38">
        <f t="shared" si="2"/>
        <v>413.76</v>
      </c>
      <c r="J44" s="56"/>
    </row>
    <row r="45" spans="1:12" x14ac:dyDescent="0.25">
      <c r="A45" s="31" t="s">
        <v>49</v>
      </c>
      <c r="B45" s="31" t="s">
        <v>50</v>
      </c>
      <c r="C45" s="35">
        <v>0</v>
      </c>
      <c r="D45" s="35">
        <v>0</v>
      </c>
      <c r="E45" s="32">
        <f t="shared" si="0"/>
        <v>0</v>
      </c>
      <c r="F45" s="35">
        <f t="shared" si="1"/>
        <v>0</v>
      </c>
      <c r="G45" s="35">
        <v>0</v>
      </c>
      <c r="H45" s="31">
        <v>72.03</v>
      </c>
      <c r="I45" s="38">
        <f t="shared" si="2"/>
        <v>0</v>
      </c>
      <c r="J45" s="56"/>
    </row>
    <row r="46" spans="1:12" x14ac:dyDescent="0.25">
      <c r="A46" s="31" t="s">
        <v>51</v>
      </c>
      <c r="B46" s="31" t="s">
        <v>25</v>
      </c>
      <c r="C46" s="32">
        <v>0.4</v>
      </c>
      <c r="D46" s="35">
        <v>1</v>
      </c>
      <c r="E46" s="32">
        <f t="shared" si="0"/>
        <v>1.4</v>
      </c>
      <c r="F46" s="35">
        <f t="shared" si="1"/>
        <v>1.0999999999999999</v>
      </c>
      <c r="G46" s="32">
        <v>0.3</v>
      </c>
      <c r="H46" s="47">
        <v>190.68</v>
      </c>
      <c r="I46" s="38">
        <f t="shared" si="2"/>
        <v>57.204000000000001</v>
      </c>
      <c r="J46" s="56"/>
    </row>
    <row r="47" spans="1:12" x14ac:dyDescent="0.25">
      <c r="A47" s="31" t="s">
        <v>99</v>
      </c>
      <c r="B47" s="31" t="s">
        <v>53</v>
      </c>
      <c r="C47" s="32">
        <v>1.5</v>
      </c>
      <c r="D47" s="35">
        <v>19.5</v>
      </c>
      <c r="E47" s="32">
        <f t="shared" si="0"/>
        <v>21</v>
      </c>
      <c r="F47" s="35">
        <f t="shared" si="1"/>
        <v>19</v>
      </c>
      <c r="G47" s="32">
        <v>2</v>
      </c>
      <c r="H47" s="47">
        <v>100</v>
      </c>
      <c r="I47" s="38">
        <f t="shared" si="2"/>
        <v>200</v>
      </c>
      <c r="J47" s="56"/>
    </row>
    <row r="48" spans="1:12" x14ac:dyDescent="0.25">
      <c r="A48" s="31" t="s">
        <v>100</v>
      </c>
      <c r="B48" s="31" t="s">
        <v>12</v>
      </c>
      <c r="C48" s="32">
        <v>0</v>
      </c>
      <c r="D48" s="35">
        <v>1</v>
      </c>
      <c r="E48" s="32">
        <f t="shared" si="0"/>
        <v>1</v>
      </c>
      <c r="F48" s="35">
        <v>1</v>
      </c>
      <c r="G48" s="32">
        <v>0</v>
      </c>
      <c r="H48" s="47">
        <v>211.86</v>
      </c>
      <c r="I48" s="38">
        <f t="shared" si="2"/>
        <v>0</v>
      </c>
      <c r="J48" s="56"/>
    </row>
    <row r="49" spans="1:10" x14ac:dyDescent="0.25">
      <c r="A49" s="31" t="s">
        <v>54</v>
      </c>
      <c r="B49" s="31" t="s">
        <v>25</v>
      </c>
      <c r="C49" s="32">
        <v>10</v>
      </c>
      <c r="D49" s="35">
        <v>24.33</v>
      </c>
      <c r="E49" s="32">
        <f t="shared" si="0"/>
        <v>34.33</v>
      </c>
      <c r="F49" s="35">
        <f t="shared" si="1"/>
        <v>33.33</v>
      </c>
      <c r="G49" s="32">
        <v>1</v>
      </c>
      <c r="H49" s="47">
        <v>50</v>
      </c>
      <c r="I49" s="38">
        <f t="shared" si="2"/>
        <v>50</v>
      </c>
      <c r="J49" s="56"/>
    </row>
    <row r="50" spans="1:10" x14ac:dyDescent="0.25">
      <c r="A50" s="31" t="s">
        <v>55</v>
      </c>
      <c r="B50" s="31" t="s">
        <v>12</v>
      </c>
      <c r="C50" s="35">
        <v>20</v>
      </c>
      <c r="D50" s="35">
        <v>175</v>
      </c>
      <c r="E50" s="32">
        <f t="shared" si="0"/>
        <v>195</v>
      </c>
      <c r="F50" s="35">
        <f t="shared" si="1"/>
        <v>191</v>
      </c>
      <c r="G50" s="35">
        <v>4</v>
      </c>
      <c r="H50" s="47">
        <v>25</v>
      </c>
      <c r="I50" s="38">
        <f t="shared" si="2"/>
        <v>100</v>
      </c>
      <c r="J50" s="56"/>
    </row>
    <row r="51" spans="1:10" x14ac:dyDescent="0.25">
      <c r="A51" s="31" t="s">
        <v>56</v>
      </c>
      <c r="B51" s="31" t="s">
        <v>25</v>
      </c>
      <c r="C51" s="32">
        <v>0</v>
      </c>
      <c r="D51" s="35">
        <v>14.68</v>
      </c>
      <c r="E51" s="32">
        <f t="shared" si="0"/>
        <v>14.68</v>
      </c>
      <c r="F51" s="35">
        <f t="shared" si="1"/>
        <v>14.68</v>
      </c>
      <c r="G51" s="32">
        <v>0</v>
      </c>
      <c r="H51" s="47">
        <v>160</v>
      </c>
      <c r="I51" s="38">
        <f t="shared" si="2"/>
        <v>0</v>
      </c>
      <c r="J51" s="56"/>
    </row>
    <row r="52" spans="1:10" x14ac:dyDescent="0.25">
      <c r="A52" s="31" t="s">
        <v>57</v>
      </c>
      <c r="B52" s="31" t="s">
        <v>25</v>
      </c>
      <c r="C52" s="32">
        <v>0</v>
      </c>
      <c r="D52" s="35">
        <v>15.78</v>
      </c>
      <c r="E52" s="32">
        <f t="shared" si="0"/>
        <v>15.78</v>
      </c>
      <c r="F52" s="35">
        <f t="shared" si="1"/>
        <v>15.78</v>
      </c>
      <c r="G52" s="32">
        <v>0</v>
      </c>
      <c r="H52" s="31">
        <v>211.86</v>
      </c>
      <c r="I52" s="38">
        <f t="shared" si="2"/>
        <v>0</v>
      </c>
      <c r="J52" s="56"/>
    </row>
    <row r="53" spans="1:10" x14ac:dyDescent="0.25">
      <c r="A53" s="31" t="s">
        <v>80</v>
      </c>
      <c r="B53" s="31" t="s">
        <v>81</v>
      </c>
      <c r="C53" s="32">
        <v>0.2</v>
      </c>
      <c r="D53" s="35">
        <v>0</v>
      </c>
      <c r="E53" s="32">
        <f t="shared" si="0"/>
        <v>0.2</v>
      </c>
      <c r="F53" s="35">
        <f t="shared" si="1"/>
        <v>5.0000000000000017E-2</v>
      </c>
      <c r="G53" s="32">
        <v>0.15</v>
      </c>
      <c r="H53" s="47">
        <v>275</v>
      </c>
      <c r="I53" s="38">
        <f t="shared" si="2"/>
        <v>41.25</v>
      </c>
      <c r="J53" s="56"/>
    </row>
    <row r="54" spans="1:10" x14ac:dyDescent="0.25">
      <c r="A54" s="31" t="s">
        <v>58</v>
      </c>
      <c r="B54" s="31" t="s">
        <v>59</v>
      </c>
      <c r="C54" s="32">
        <v>12</v>
      </c>
      <c r="D54" s="35">
        <v>0</v>
      </c>
      <c r="E54" s="32">
        <f t="shared" si="0"/>
        <v>12</v>
      </c>
      <c r="F54" s="35">
        <f t="shared" si="1"/>
        <v>10</v>
      </c>
      <c r="G54" s="32">
        <v>2</v>
      </c>
      <c r="H54" s="31">
        <v>27.5</v>
      </c>
      <c r="I54" s="38">
        <f t="shared" si="2"/>
        <v>55</v>
      </c>
      <c r="J54" s="56"/>
    </row>
    <row r="55" spans="1:10" x14ac:dyDescent="0.25">
      <c r="A55" s="31" t="s">
        <v>60</v>
      </c>
      <c r="B55" s="31" t="s">
        <v>25</v>
      </c>
      <c r="C55" s="35">
        <v>0</v>
      </c>
      <c r="D55" s="35">
        <v>12</v>
      </c>
      <c r="E55" s="32">
        <f t="shared" si="0"/>
        <v>12</v>
      </c>
      <c r="F55" s="35">
        <f t="shared" si="1"/>
        <v>12</v>
      </c>
      <c r="G55" s="35">
        <v>0</v>
      </c>
      <c r="H55" s="47">
        <v>125</v>
      </c>
      <c r="I55" s="38">
        <f t="shared" si="2"/>
        <v>0</v>
      </c>
      <c r="J55" s="56"/>
    </row>
    <row r="56" spans="1:10" x14ac:dyDescent="0.25">
      <c r="A56" s="31" t="s">
        <v>61</v>
      </c>
      <c r="B56" s="31" t="s">
        <v>62</v>
      </c>
      <c r="C56" s="32">
        <v>39</v>
      </c>
      <c r="D56" s="35">
        <v>60</v>
      </c>
      <c r="E56" s="32">
        <f t="shared" si="0"/>
        <v>99</v>
      </c>
      <c r="F56" s="35">
        <f t="shared" si="1"/>
        <v>77</v>
      </c>
      <c r="G56" s="32">
        <v>22</v>
      </c>
      <c r="H56" s="47">
        <v>12.71</v>
      </c>
      <c r="I56" s="38">
        <f t="shared" si="2"/>
        <v>279.62</v>
      </c>
      <c r="J56" s="56"/>
    </row>
    <row r="57" spans="1:10" x14ac:dyDescent="0.25">
      <c r="A57" s="31" t="s">
        <v>63</v>
      </c>
      <c r="B57" s="31" t="s">
        <v>78</v>
      </c>
      <c r="C57" s="32">
        <v>3.5</v>
      </c>
      <c r="D57" s="35">
        <v>5</v>
      </c>
      <c r="E57" s="32">
        <f t="shared" si="0"/>
        <v>8.5</v>
      </c>
      <c r="F57" s="35">
        <f t="shared" si="1"/>
        <v>6.4</v>
      </c>
      <c r="G57" s="32">
        <v>2.1</v>
      </c>
      <c r="H57" s="47">
        <v>42.37</v>
      </c>
      <c r="I57" s="38">
        <f t="shared" si="2"/>
        <v>88.977000000000004</v>
      </c>
      <c r="J57" s="56"/>
    </row>
    <row r="58" spans="1:10" x14ac:dyDescent="0.25">
      <c r="A58" s="31" t="s">
        <v>64</v>
      </c>
      <c r="B58" s="31" t="s">
        <v>62</v>
      </c>
      <c r="C58" s="32">
        <v>7</v>
      </c>
      <c r="D58" s="35">
        <v>12</v>
      </c>
      <c r="E58" s="32">
        <f t="shared" si="0"/>
        <v>19</v>
      </c>
      <c r="F58" s="35">
        <f t="shared" si="1"/>
        <v>11</v>
      </c>
      <c r="G58" s="32">
        <v>8</v>
      </c>
      <c r="H58" s="47">
        <v>33.89</v>
      </c>
      <c r="I58" s="38">
        <f t="shared" si="2"/>
        <v>271.12</v>
      </c>
      <c r="J58" s="56"/>
    </row>
    <row r="59" spans="1:10" x14ac:dyDescent="0.25">
      <c r="A59" s="31" t="s">
        <v>65</v>
      </c>
      <c r="B59" s="31" t="s">
        <v>12</v>
      </c>
      <c r="C59" s="32">
        <v>85</v>
      </c>
      <c r="D59" s="35">
        <v>180</v>
      </c>
      <c r="E59" s="32">
        <f t="shared" si="0"/>
        <v>265</v>
      </c>
      <c r="F59" s="35">
        <f t="shared" si="1"/>
        <v>205</v>
      </c>
      <c r="G59" s="32">
        <v>60</v>
      </c>
      <c r="H59" s="47">
        <v>8.4700000000000006</v>
      </c>
      <c r="I59" s="38">
        <f t="shared" si="2"/>
        <v>508.20000000000005</v>
      </c>
      <c r="J59" s="56"/>
    </row>
    <row r="60" spans="1:10" x14ac:dyDescent="0.25">
      <c r="A60" s="31" t="s">
        <v>66</v>
      </c>
      <c r="B60" s="31" t="s">
        <v>25</v>
      </c>
      <c r="C60" s="32">
        <v>8</v>
      </c>
      <c r="D60" s="35">
        <v>10</v>
      </c>
      <c r="E60" s="32">
        <f t="shared" si="0"/>
        <v>18</v>
      </c>
      <c r="F60" s="35">
        <f t="shared" si="1"/>
        <v>10</v>
      </c>
      <c r="G60" s="32">
        <v>8</v>
      </c>
      <c r="H60" s="47">
        <v>45</v>
      </c>
      <c r="I60" s="38">
        <f t="shared" si="2"/>
        <v>360</v>
      </c>
      <c r="J60" s="56"/>
    </row>
    <row r="61" spans="1:10" x14ac:dyDescent="0.25">
      <c r="A61" s="31" t="s">
        <v>67</v>
      </c>
      <c r="B61" s="31" t="s">
        <v>23</v>
      </c>
      <c r="C61" s="32">
        <v>0.5</v>
      </c>
      <c r="D61" s="35">
        <v>2</v>
      </c>
      <c r="E61" s="32">
        <f t="shared" si="0"/>
        <v>2.5</v>
      </c>
      <c r="F61" s="35">
        <f t="shared" si="1"/>
        <v>2.2000000000000002</v>
      </c>
      <c r="G61" s="32">
        <v>0.3</v>
      </c>
      <c r="H61" s="47">
        <v>127.12</v>
      </c>
      <c r="I61" s="38">
        <f t="shared" si="2"/>
        <v>38.136000000000003</v>
      </c>
      <c r="J61" s="56"/>
    </row>
    <row r="62" spans="1:10" x14ac:dyDescent="0.25">
      <c r="A62" s="31" t="s">
        <v>68</v>
      </c>
      <c r="B62" s="31" t="s">
        <v>25</v>
      </c>
      <c r="C62" s="32">
        <v>0</v>
      </c>
      <c r="D62" s="35">
        <v>92</v>
      </c>
      <c r="E62" s="32">
        <f t="shared" si="0"/>
        <v>92</v>
      </c>
      <c r="F62" s="35">
        <f t="shared" si="1"/>
        <v>92</v>
      </c>
      <c r="G62" s="32">
        <v>0</v>
      </c>
      <c r="H62" s="47">
        <v>25</v>
      </c>
      <c r="I62" s="38">
        <f t="shared" si="2"/>
        <v>0</v>
      </c>
      <c r="J62" s="56"/>
    </row>
    <row r="63" spans="1:10" x14ac:dyDescent="0.25">
      <c r="A63" s="31" t="s">
        <v>75</v>
      </c>
      <c r="B63" s="31" t="s">
        <v>50</v>
      </c>
      <c r="C63" s="32">
        <v>2</v>
      </c>
      <c r="D63" s="35">
        <v>2</v>
      </c>
      <c r="E63" s="32">
        <f t="shared" si="0"/>
        <v>4</v>
      </c>
      <c r="F63" s="35">
        <f t="shared" si="1"/>
        <v>2</v>
      </c>
      <c r="G63" s="32">
        <v>2</v>
      </c>
      <c r="H63" s="47">
        <v>25.42</v>
      </c>
      <c r="I63" s="38">
        <f t="shared" si="2"/>
        <v>50.84</v>
      </c>
      <c r="J63" s="56"/>
    </row>
    <row r="64" spans="1:10" x14ac:dyDescent="0.25">
      <c r="A64" s="31" t="s">
        <v>82</v>
      </c>
      <c r="B64" s="31" t="s">
        <v>12</v>
      </c>
      <c r="C64" s="32">
        <v>4</v>
      </c>
      <c r="D64" s="35">
        <v>8</v>
      </c>
      <c r="E64" s="32">
        <f t="shared" si="0"/>
        <v>12</v>
      </c>
      <c r="F64" s="35">
        <f t="shared" si="1"/>
        <v>5</v>
      </c>
      <c r="G64" s="32">
        <v>7</v>
      </c>
      <c r="H64" s="47">
        <v>40</v>
      </c>
      <c r="I64" s="38">
        <f t="shared" si="2"/>
        <v>280</v>
      </c>
      <c r="J64" s="56"/>
    </row>
    <row r="65" spans="1:13" ht="15.75" x14ac:dyDescent="0.25">
      <c r="A65" s="19"/>
      <c r="B65" s="19"/>
      <c r="C65" s="20"/>
      <c r="D65" s="20"/>
      <c r="E65" s="20"/>
      <c r="F65" s="20"/>
      <c r="G65" s="20"/>
      <c r="H65" s="19"/>
      <c r="I65" s="21"/>
    </row>
    <row r="66" spans="1:13" ht="18" x14ac:dyDescent="0.25">
      <c r="A66" s="22" t="s">
        <v>69</v>
      </c>
      <c r="B66" s="22"/>
      <c r="C66" s="23"/>
      <c r="D66" s="24"/>
      <c r="E66" s="24"/>
      <c r="F66" s="23"/>
      <c r="G66" s="25"/>
      <c r="H66" s="26"/>
      <c r="I66" s="27">
        <f>SUM(I18:I65)</f>
        <v>15469.839500000006</v>
      </c>
      <c r="M66">
        <v>0</v>
      </c>
    </row>
    <row r="67" spans="1:13" x14ac:dyDescent="0.25">
      <c r="A67" s="11"/>
      <c r="B67" s="11"/>
      <c r="C67" s="11"/>
      <c r="D67" s="12"/>
      <c r="E67" s="12"/>
      <c r="F67" s="11"/>
      <c r="G67" s="12"/>
      <c r="H67" s="10"/>
      <c r="I67" s="13"/>
    </row>
    <row r="68" spans="1:13" ht="20.25" x14ac:dyDescent="0.3">
      <c r="A68" s="14"/>
      <c r="B68" s="14"/>
      <c r="C68" s="14"/>
      <c r="D68" s="15"/>
      <c r="E68" s="15"/>
      <c r="F68" s="14"/>
      <c r="G68" s="15"/>
      <c r="H68" s="16"/>
      <c r="I68" s="17"/>
    </row>
    <row r="69" spans="1:13" ht="15.75" x14ac:dyDescent="0.25">
      <c r="A69" s="54" t="s">
        <v>70</v>
      </c>
      <c r="B69" s="54"/>
      <c r="C69" s="53"/>
      <c r="D69" s="54" t="s">
        <v>71</v>
      </c>
      <c r="E69" s="54"/>
      <c r="F69" s="53"/>
      <c r="G69" s="54" t="s">
        <v>72</v>
      </c>
      <c r="H69" s="54"/>
      <c r="I69" s="54"/>
    </row>
    <row r="70" spans="1:13" x14ac:dyDescent="0.25">
      <c r="A70" s="53"/>
      <c r="B70" s="53"/>
      <c r="C70" s="53"/>
      <c r="D70" s="53"/>
      <c r="E70" s="53"/>
      <c r="F70" s="53"/>
      <c r="G70" s="53"/>
      <c r="H70" s="53"/>
      <c r="I70" s="53"/>
    </row>
    <row r="71" spans="1:13" ht="15.75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13" x14ac:dyDescent="0.25">
      <c r="M72" s="36"/>
    </row>
  </sheetData>
  <mergeCells count="3">
    <mergeCell ref="C8:E8"/>
    <mergeCell ref="B9:F9"/>
    <mergeCell ref="C12:E12"/>
  </mergeCells>
  <pageMargins left="0.7" right="0.7" top="0.75" bottom="0.75" header="0.3" footer="0.3"/>
  <pageSetup scale="60" orientation="portrait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topLeftCell="A31" zoomScaleNormal="100" workbookViewId="0">
      <selection activeCell="F41" sqref="F41"/>
    </sheetView>
  </sheetViews>
  <sheetFormatPr baseColWidth="10" defaultRowHeight="15" x14ac:dyDescent="0.25"/>
  <cols>
    <col min="1" max="1" width="30.28515625" customWidth="1"/>
    <col min="9" max="9" width="11.85546875" customWidth="1"/>
  </cols>
  <sheetData>
    <row r="2" spans="1:10" x14ac:dyDescent="0.25">
      <c r="A2" s="58"/>
      <c r="B2" s="58"/>
      <c r="C2" s="57"/>
      <c r="D2" s="58"/>
      <c r="E2" s="58"/>
      <c r="F2" s="58"/>
      <c r="G2" s="58"/>
      <c r="H2" s="58"/>
      <c r="I2" s="58"/>
    </row>
    <row r="3" spans="1:10" x14ac:dyDescent="0.25">
      <c r="A3" s="58"/>
      <c r="B3" s="58"/>
      <c r="C3" s="70" t="s">
        <v>0</v>
      </c>
      <c r="D3" s="71"/>
      <c r="E3" s="71"/>
      <c r="F3" s="58"/>
      <c r="G3" s="58"/>
      <c r="H3" s="58"/>
      <c r="I3" s="58"/>
    </row>
    <row r="4" spans="1:10" ht="15.75" x14ac:dyDescent="0.25">
      <c r="A4" s="58"/>
      <c r="B4" s="72" t="s">
        <v>1</v>
      </c>
      <c r="C4" s="72"/>
      <c r="D4" s="72"/>
      <c r="E4" s="72"/>
      <c r="F4" s="72"/>
      <c r="G4" s="58"/>
      <c r="H4" s="1"/>
      <c r="I4" s="58"/>
    </row>
    <row r="5" spans="1:10" x14ac:dyDescent="0.25">
      <c r="A5" s="2" t="s">
        <v>2</v>
      </c>
      <c r="B5" s="18" t="s">
        <v>73</v>
      </c>
      <c r="C5" s="18"/>
      <c r="D5" s="18"/>
      <c r="E5" s="18"/>
      <c r="F5" s="57"/>
      <c r="G5" s="57"/>
      <c r="H5" s="57"/>
      <c r="I5" s="58"/>
    </row>
    <row r="6" spans="1:10" x14ac:dyDescent="0.25">
      <c r="A6" s="58"/>
      <c r="B6" s="58"/>
      <c r="C6" s="58"/>
      <c r="D6" s="2"/>
      <c r="E6" s="58"/>
      <c r="F6" s="58"/>
      <c r="G6" s="58"/>
      <c r="H6" s="58"/>
      <c r="I6" s="58"/>
    </row>
    <row r="7" spans="1:10" x14ac:dyDescent="0.25">
      <c r="A7" s="2" t="s">
        <v>3</v>
      </c>
      <c r="B7" s="60" t="s">
        <v>74</v>
      </c>
      <c r="C7" s="73" t="s">
        <v>4</v>
      </c>
      <c r="D7" s="73"/>
      <c r="E7" s="73"/>
      <c r="F7" s="60"/>
      <c r="G7" s="60"/>
      <c r="H7" s="60"/>
      <c r="I7" s="3"/>
    </row>
    <row r="8" spans="1:10" x14ac:dyDescent="0.25">
      <c r="A8" s="4" t="s">
        <v>5</v>
      </c>
      <c r="B8" s="5"/>
      <c r="C8" s="60" t="s">
        <v>6</v>
      </c>
      <c r="D8" s="60"/>
      <c r="E8" s="60"/>
      <c r="F8" s="60"/>
      <c r="G8" s="60"/>
      <c r="H8" s="60"/>
      <c r="I8" s="3"/>
    </row>
    <row r="9" spans="1:10" x14ac:dyDescent="0.25">
      <c r="A9" s="4" t="s">
        <v>7</v>
      </c>
      <c r="B9" s="60"/>
      <c r="C9" s="6" t="s">
        <v>8</v>
      </c>
      <c r="D9" s="6"/>
      <c r="E9" s="57" t="s">
        <v>9</v>
      </c>
      <c r="F9" s="61">
        <v>46173</v>
      </c>
      <c r="G9" s="6"/>
      <c r="H9" s="57" t="s">
        <v>10</v>
      </c>
      <c r="I9" s="7">
        <v>2026</v>
      </c>
    </row>
    <row r="10" spans="1:10" ht="15.75" thickBot="1" x14ac:dyDescent="0.3">
      <c r="A10" s="2"/>
      <c r="B10" s="57"/>
      <c r="C10" s="57"/>
      <c r="D10" s="57"/>
      <c r="E10" s="57"/>
      <c r="F10" s="57"/>
      <c r="G10" s="57"/>
      <c r="H10" s="57"/>
      <c r="I10" s="58"/>
    </row>
    <row r="11" spans="1:10" x14ac:dyDescent="0.25">
      <c r="A11" s="8" t="s">
        <v>11</v>
      </c>
      <c r="B11" s="9" t="s">
        <v>12</v>
      </c>
      <c r="C11" s="9" t="s">
        <v>13</v>
      </c>
      <c r="D11" s="9" t="s">
        <v>14</v>
      </c>
      <c r="E11" s="9" t="s">
        <v>13</v>
      </c>
      <c r="F11" s="9" t="s">
        <v>15</v>
      </c>
      <c r="G11" s="9" t="s">
        <v>16</v>
      </c>
      <c r="H11" s="9" t="s">
        <v>17</v>
      </c>
      <c r="I11" s="30" t="s">
        <v>17</v>
      </c>
    </row>
    <row r="12" spans="1:10" x14ac:dyDescent="0.25">
      <c r="A12" s="28"/>
      <c r="B12" s="29"/>
      <c r="C12" s="29" t="s">
        <v>18</v>
      </c>
      <c r="D12" s="29"/>
      <c r="E12" s="29" t="s">
        <v>15</v>
      </c>
      <c r="F12" s="29" t="s">
        <v>19</v>
      </c>
      <c r="G12" s="29" t="s">
        <v>20</v>
      </c>
      <c r="H12" s="29" t="s">
        <v>21</v>
      </c>
      <c r="I12" s="30" t="s">
        <v>15</v>
      </c>
    </row>
    <row r="13" spans="1:10" x14ac:dyDescent="0.25">
      <c r="A13" s="31" t="s">
        <v>22</v>
      </c>
      <c r="B13" s="31" t="s">
        <v>23</v>
      </c>
      <c r="C13" s="32">
        <v>1.25</v>
      </c>
      <c r="D13" s="35">
        <v>2</v>
      </c>
      <c r="E13" s="32">
        <f>+C13+D13</f>
        <v>3.25</v>
      </c>
      <c r="F13" s="35">
        <f>+E13-G13</f>
        <v>2.25</v>
      </c>
      <c r="G13" s="32">
        <v>1</v>
      </c>
      <c r="H13" s="32">
        <v>991.38</v>
      </c>
      <c r="I13" s="33">
        <f>+G13*H13</f>
        <v>991.38</v>
      </c>
      <c r="J13" s="56"/>
    </row>
    <row r="14" spans="1:10" x14ac:dyDescent="0.25">
      <c r="A14" s="31" t="s">
        <v>24</v>
      </c>
      <c r="B14" s="31" t="s">
        <v>25</v>
      </c>
      <c r="C14" s="32">
        <v>2.5</v>
      </c>
      <c r="D14" s="35">
        <v>5</v>
      </c>
      <c r="E14" s="32">
        <f t="shared" ref="E14:E61" si="0">+C14+D14</f>
        <v>7.5</v>
      </c>
      <c r="F14" s="35">
        <f>+E14-G14</f>
        <v>5.5</v>
      </c>
      <c r="G14" s="32">
        <v>2</v>
      </c>
      <c r="H14" s="47">
        <v>200</v>
      </c>
      <c r="I14" s="33">
        <f>+G14*H14</f>
        <v>400</v>
      </c>
      <c r="J14" s="56"/>
    </row>
    <row r="15" spans="1:10" x14ac:dyDescent="0.25">
      <c r="A15" s="31" t="s">
        <v>26</v>
      </c>
      <c r="B15" s="31" t="s">
        <v>25</v>
      </c>
      <c r="C15" s="35">
        <v>100</v>
      </c>
      <c r="D15" s="35">
        <v>125</v>
      </c>
      <c r="E15" s="32">
        <f t="shared" si="0"/>
        <v>225</v>
      </c>
      <c r="F15" s="35">
        <f t="shared" ref="F15:F61" si="1">+E15-G15</f>
        <v>147</v>
      </c>
      <c r="G15" s="35">
        <v>78</v>
      </c>
      <c r="H15" s="31">
        <v>34.4</v>
      </c>
      <c r="I15" s="38">
        <f>+G15*H15</f>
        <v>2683.2</v>
      </c>
      <c r="J15" s="56"/>
    </row>
    <row r="16" spans="1:10" x14ac:dyDescent="0.25">
      <c r="A16" s="31" t="s">
        <v>27</v>
      </c>
      <c r="B16" s="31" t="s">
        <v>25</v>
      </c>
      <c r="C16" s="32">
        <v>2.5</v>
      </c>
      <c r="D16" s="35">
        <v>3</v>
      </c>
      <c r="E16" s="32">
        <f t="shared" si="0"/>
        <v>5.5</v>
      </c>
      <c r="F16" s="35">
        <f t="shared" si="1"/>
        <v>3.5</v>
      </c>
      <c r="G16" s="32">
        <v>2</v>
      </c>
      <c r="H16" s="47">
        <v>90</v>
      </c>
      <c r="I16" s="38">
        <f>+G16*H16</f>
        <v>180</v>
      </c>
      <c r="J16" s="56"/>
    </row>
    <row r="17" spans="1:10" x14ac:dyDescent="0.25">
      <c r="A17" s="31" t="s">
        <v>28</v>
      </c>
      <c r="B17" s="31" t="s">
        <v>25</v>
      </c>
      <c r="C17" s="34">
        <v>20</v>
      </c>
      <c r="D17" s="35">
        <v>35</v>
      </c>
      <c r="E17" s="32">
        <f t="shared" si="0"/>
        <v>55</v>
      </c>
      <c r="F17" s="35">
        <f t="shared" si="1"/>
        <v>41</v>
      </c>
      <c r="G17" s="34">
        <v>14</v>
      </c>
      <c r="H17" s="47">
        <v>30</v>
      </c>
      <c r="I17" s="38">
        <f t="shared" ref="I17:I61" si="2">+G17*H17</f>
        <v>420</v>
      </c>
      <c r="J17" s="56"/>
    </row>
    <row r="18" spans="1:10" x14ac:dyDescent="0.25">
      <c r="A18" s="31" t="s">
        <v>29</v>
      </c>
      <c r="B18" s="31" t="s">
        <v>25</v>
      </c>
      <c r="C18" s="32">
        <v>0</v>
      </c>
      <c r="D18" s="35">
        <v>4.41</v>
      </c>
      <c r="E18" s="32">
        <f t="shared" si="0"/>
        <v>4.41</v>
      </c>
      <c r="F18" s="35">
        <f t="shared" si="1"/>
        <v>4.41</v>
      </c>
      <c r="G18" s="32">
        <v>0</v>
      </c>
      <c r="H18" s="47">
        <v>300</v>
      </c>
      <c r="I18" s="38">
        <f t="shared" si="2"/>
        <v>0</v>
      </c>
      <c r="J18" s="56"/>
    </row>
    <row r="19" spans="1:10" x14ac:dyDescent="0.25">
      <c r="A19" s="31" t="s">
        <v>30</v>
      </c>
      <c r="B19" s="31" t="s">
        <v>31</v>
      </c>
      <c r="C19" s="32">
        <v>99</v>
      </c>
      <c r="D19" s="35">
        <v>168</v>
      </c>
      <c r="E19" s="32">
        <f t="shared" si="0"/>
        <v>267</v>
      </c>
      <c r="F19" s="35">
        <f t="shared" si="1"/>
        <v>224</v>
      </c>
      <c r="G19" s="32">
        <v>43</v>
      </c>
      <c r="H19" s="47">
        <v>28.74</v>
      </c>
      <c r="I19" s="38">
        <f t="shared" si="2"/>
        <v>1235.82</v>
      </c>
      <c r="J19" s="56"/>
    </row>
    <row r="20" spans="1:10" x14ac:dyDescent="0.25">
      <c r="A20" s="31" t="s">
        <v>32</v>
      </c>
      <c r="B20" s="31" t="s">
        <v>25</v>
      </c>
      <c r="C20" s="32">
        <v>15</v>
      </c>
      <c r="D20" s="35">
        <v>22</v>
      </c>
      <c r="E20" s="32">
        <f t="shared" si="0"/>
        <v>37</v>
      </c>
      <c r="F20" s="35">
        <f t="shared" si="1"/>
        <v>24</v>
      </c>
      <c r="G20" s="32">
        <v>13</v>
      </c>
      <c r="H20" s="47">
        <v>60</v>
      </c>
      <c r="I20" s="38">
        <f t="shared" si="2"/>
        <v>780</v>
      </c>
      <c r="J20" s="56"/>
    </row>
    <row r="21" spans="1:10" x14ac:dyDescent="0.25">
      <c r="A21" s="31" t="s">
        <v>33</v>
      </c>
      <c r="B21" s="31" t="s">
        <v>12</v>
      </c>
      <c r="C21" s="32">
        <v>65</v>
      </c>
      <c r="D21" s="35">
        <v>60</v>
      </c>
      <c r="E21" s="32">
        <f t="shared" si="0"/>
        <v>125</v>
      </c>
      <c r="F21" s="35">
        <f t="shared" si="1"/>
        <v>90</v>
      </c>
      <c r="G21" s="32">
        <v>35</v>
      </c>
      <c r="H21" s="31">
        <v>8.6199999999999992</v>
      </c>
      <c r="I21" s="38">
        <f t="shared" si="2"/>
        <v>301.7</v>
      </c>
      <c r="J21" s="56"/>
    </row>
    <row r="22" spans="1:10" x14ac:dyDescent="0.25">
      <c r="A22" s="31" t="s">
        <v>91</v>
      </c>
      <c r="B22" s="31" t="s">
        <v>92</v>
      </c>
      <c r="C22" s="32">
        <v>6</v>
      </c>
      <c r="D22" s="35">
        <v>8</v>
      </c>
      <c r="E22" s="32">
        <f t="shared" si="0"/>
        <v>14</v>
      </c>
      <c r="F22" s="35">
        <f t="shared" si="1"/>
        <v>8</v>
      </c>
      <c r="G22" s="32">
        <v>6</v>
      </c>
      <c r="H22" s="47">
        <v>40</v>
      </c>
      <c r="I22" s="38">
        <f t="shared" si="2"/>
        <v>240</v>
      </c>
      <c r="J22" s="56"/>
    </row>
    <row r="23" spans="1:10" x14ac:dyDescent="0.25">
      <c r="A23" s="31" t="s">
        <v>35</v>
      </c>
      <c r="B23" s="31" t="s">
        <v>77</v>
      </c>
      <c r="C23" s="32">
        <v>21</v>
      </c>
      <c r="D23" s="35">
        <v>40</v>
      </c>
      <c r="E23" s="32">
        <f t="shared" si="0"/>
        <v>61</v>
      </c>
      <c r="F23" s="35">
        <f t="shared" si="1"/>
        <v>49</v>
      </c>
      <c r="G23" s="32">
        <v>12</v>
      </c>
      <c r="H23" s="47">
        <v>15</v>
      </c>
      <c r="I23" s="38">
        <f t="shared" si="2"/>
        <v>180</v>
      </c>
      <c r="J23" s="56"/>
    </row>
    <row r="24" spans="1:10" x14ac:dyDescent="0.25">
      <c r="A24" s="31" t="s">
        <v>36</v>
      </c>
      <c r="B24" s="31" t="s">
        <v>25</v>
      </c>
      <c r="C24" s="32">
        <v>5</v>
      </c>
      <c r="D24" s="35">
        <v>16</v>
      </c>
      <c r="E24" s="32">
        <f t="shared" si="0"/>
        <v>21</v>
      </c>
      <c r="F24" s="35">
        <f t="shared" si="1"/>
        <v>15.25</v>
      </c>
      <c r="G24" s="32">
        <v>5.75</v>
      </c>
      <c r="H24" s="47">
        <v>40</v>
      </c>
      <c r="I24" s="38">
        <f t="shared" si="2"/>
        <v>230</v>
      </c>
      <c r="J24" s="56"/>
    </row>
    <row r="25" spans="1:10" x14ac:dyDescent="0.25">
      <c r="A25" s="31" t="s">
        <v>107</v>
      </c>
      <c r="B25" s="31" t="s">
        <v>12</v>
      </c>
      <c r="C25" s="32">
        <v>74</v>
      </c>
      <c r="D25" s="35">
        <v>14</v>
      </c>
      <c r="E25" s="32">
        <f t="shared" si="0"/>
        <v>88</v>
      </c>
      <c r="F25" s="35">
        <f t="shared" si="1"/>
        <v>40</v>
      </c>
      <c r="G25" s="32">
        <v>48</v>
      </c>
      <c r="H25" s="31">
        <v>4.71</v>
      </c>
      <c r="I25" s="38">
        <f t="shared" si="2"/>
        <v>226.07999999999998</v>
      </c>
      <c r="J25" s="56"/>
    </row>
    <row r="26" spans="1:10" x14ac:dyDescent="0.25">
      <c r="A26" s="31" t="s">
        <v>93</v>
      </c>
      <c r="B26" s="31" t="s">
        <v>53</v>
      </c>
      <c r="C26" s="32">
        <v>0</v>
      </c>
      <c r="D26" s="35">
        <v>0</v>
      </c>
      <c r="E26" s="32">
        <f t="shared" si="0"/>
        <v>0</v>
      </c>
      <c r="F26" s="35">
        <v>5</v>
      </c>
      <c r="G26" s="32">
        <v>0</v>
      </c>
      <c r="H26" s="31">
        <v>63.56</v>
      </c>
      <c r="I26" s="38">
        <f t="shared" si="2"/>
        <v>0</v>
      </c>
      <c r="J26" s="56"/>
    </row>
    <row r="27" spans="1:10" x14ac:dyDescent="0.25">
      <c r="A27" s="31" t="s">
        <v>89</v>
      </c>
      <c r="B27" s="31" t="s">
        <v>53</v>
      </c>
      <c r="C27" s="32">
        <v>0</v>
      </c>
      <c r="D27" s="35">
        <v>0</v>
      </c>
      <c r="E27" s="32">
        <f t="shared" si="0"/>
        <v>0</v>
      </c>
      <c r="F27" s="35">
        <v>3</v>
      </c>
      <c r="G27" s="32">
        <v>0</v>
      </c>
      <c r="H27" s="32">
        <v>50</v>
      </c>
      <c r="I27" s="38">
        <f t="shared" si="2"/>
        <v>0</v>
      </c>
      <c r="J27" s="56"/>
    </row>
    <row r="28" spans="1:10" x14ac:dyDescent="0.25">
      <c r="A28" s="31" t="s">
        <v>38</v>
      </c>
      <c r="B28" s="31" t="s">
        <v>39</v>
      </c>
      <c r="C28" s="32">
        <v>9</v>
      </c>
      <c r="D28" s="35">
        <v>6</v>
      </c>
      <c r="E28" s="32">
        <f t="shared" si="0"/>
        <v>15</v>
      </c>
      <c r="F28" s="35">
        <f t="shared" si="1"/>
        <v>11</v>
      </c>
      <c r="G28" s="32">
        <v>4</v>
      </c>
      <c r="H28" s="47">
        <v>84.75</v>
      </c>
      <c r="I28" s="38">
        <f t="shared" si="2"/>
        <v>339</v>
      </c>
      <c r="J28" s="56"/>
    </row>
    <row r="29" spans="1:10" x14ac:dyDescent="0.25">
      <c r="A29" s="31" t="s">
        <v>40</v>
      </c>
      <c r="B29" s="31" t="s">
        <v>12</v>
      </c>
      <c r="C29" s="32">
        <v>0</v>
      </c>
      <c r="D29" s="35">
        <v>775</v>
      </c>
      <c r="E29" s="32">
        <f t="shared" si="0"/>
        <v>775</v>
      </c>
      <c r="F29" s="35">
        <f t="shared" si="1"/>
        <v>775</v>
      </c>
      <c r="G29" s="32">
        <v>0</v>
      </c>
      <c r="H29" s="47">
        <v>4</v>
      </c>
      <c r="I29" s="38">
        <f t="shared" si="2"/>
        <v>0</v>
      </c>
      <c r="J29" s="56"/>
    </row>
    <row r="30" spans="1:10" x14ac:dyDescent="0.25">
      <c r="A30" s="31" t="s">
        <v>97</v>
      </c>
      <c r="B30" s="31" t="s">
        <v>25</v>
      </c>
      <c r="C30" s="32">
        <v>0</v>
      </c>
      <c r="D30" s="35">
        <v>0</v>
      </c>
      <c r="E30" s="32">
        <f t="shared" si="0"/>
        <v>0</v>
      </c>
      <c r="F30" s="35">
        <v>13</v>
      </c>
      <c r="G30" s="32">
        <v>0</v>
      </c>
      <c r="H30" s="47">
        <v>85</v>
      </c>
      <c r="I30" s="38">
        <f t="shared" si="2"/>
        <v>0</v>
      </c>
      <c r="J30" s="56"/>
    </row>
    <row r="31" spans="1:10" x14ac:dyDescent="0.25">
      <c r="A31" s="31" t="s">
        <v>103</v>
      </c>
      <c r="B31" s="31" t="s">
        <v>25</v>
      </c>
      <c r="C31" s="32">
        <v>15</v>
      </c>
      <c r="D31" s="35">
        <v>35</v>
      </c>
      <c r="E31" s="32">
        <f t="shared" si="0"/>
        <v>50</v>
      </c>
      <c r="F31" s="35">
        <f t="shared" si="1"/>
        <v>40.5</v>
      </c>
      <c r="G31" s="32">
        <v>9.5</v>
      </c>
      <c r="H31" s="47">
        <v>50</v>
      </c>
      <c r="I31" s="38">
        <f t="shared" si="2"/>
        <v>475</v>
      </c>
      <c r="J31" s="56"/>
    </row>
    <row r="32" spans="1:10" x14ac:dyDescent="0.25">
      <c r="A32" s="31" t="s">
        <v>42</v>
      </c>
      <c r="B32" s="31" t="s">
        <v>43</v>
      </c>
      <c r="C32" s="35">
        <v>1.5</v>
      </c>
      <c r="D32" s="35">
        <v>6</v>
      </c>
      <c r="E32" s="32">
        <f t="shared" si="0"/>
        <v>7.5</v>
      </c>
      <c r="F32" s="35">
        <f t="shared" si="1"/>
        <v>7.3</v>
      </c>
      <c r="G32" s="35">
        <v>0.2</v>
      </c>
      <c r="H32" s="47">
        <v>225</v>
      </c>
      <c r="I32" s="38">
        <f t="shared" si="2"/>
        <v>45</v>
      </c>
      <c r="J32" s="56"/>
    </row>
    <row r="33" spans="1:10" x14ac:dyDescent="0.25">
      <c r="A33" s="31" t="s">
        <v>44</v>
      </c>
      <c r="B33" s="31" t="s">
        <v>25</v>
      </c>
      <c r="C33" s="32">
        <v>0</v>
      </c>
      <c r="D33" s="35">
        <v>11</v>
      </c>
      <c r="E33" s="32">
        <f t="shared" si="0"/>
        <v>11</v>
      </c>
      <c r="F33" s="35">
        <f t="shared" si="1"/>
        <v>11</v>
      </c>
      <c r="G33" s="32">
        <v>0</v>
      </c>
      <c r="H33" s="47">
        <v>125</v>
      </c>
      <c r="I33" s="38">
        <f t="shared" si="2"/>
        <v>0</v>
      </c>
      <c r="J33" s="56"/>
    </row>
    <row r="34" spans="1:10" x14ac:dyDescent="0.25">
      <c r="A34" s="31" t="s">
        <v>83</v>
      </c>
      <c r="B34" s="31" t="s">
        <v>12</v>
      </c>
      <c r="C34" s="32">
        <v>0</v>
      </c>
      <c r="D34" s="35">
        <v>0</v>
      </c>
      <c r="E34" s="32">
        <f t="shared" si="0"/>
        <v>0</v>
      </c>
      <c r="F34" s="35">
        <f t="shared" si="1"/>
        <v>0</v>
      </c>
      <c r="G34" s="32">
        <v>0</v>
      </c>
      <c r="H34" s="47">
        <v>84.75</v>
      </c>
      <c r="I34" s="38">
        <f t="shared" si="2"/>
        <v>0</v>
      </c>
      <c r="J34" s="56"/>
    </row>
    <row r="35" spans="1:10" x14ac:dyDescent="0.25">
      <c r="A35" s="31" t="s">
        <v>106</v>
      </c>
      <c r="B35" s="31" t="s">
        <v>12</v>
      </c>
      <c r="C35" s="32">
        <v>74</v>
      </c>
      <c r="D35" s="35">
        <v>5</v>
      </c>
      <c r="E35" s="32">
        <f t="shared" si="0"/>
        <v>79</v>
      </c>
      <c r="F35" s="35">
        <f t="shared" si="1"/>
        <v>43</v>
      </c>
      <c r="G35" s="32">
        <v>36</v>
      </c>
      <c r="H35" s="47">
        <v>21.19</v>
      </c>
      <c r="I35" s="38">
        <f t="shared" si="2"/>
        <v>762.84</v>
      </c>
      <c r="J35" s="56"/>
    </row>
    <row r="36" spans="1:10" x14ac:dyDescent="0.25">
      <c r="A36" s="31" t="s">
        <v>96</v>
      </c>
      <c r="B36" s="31" t="s">
        <v>95</v>
      </c>
      <c r="C36" s="32">
        <v>0</v>
      </c>
      <c r="D36" s="35">
        <v>5</v>
      </c>
      <c r="E36" s="32">
        <f t="shared" si="0"/>
        <v>5</v>
      </c>
      <c r="F36" s="35">
        <f t="shared" si="1"/>
        <v>4.5999999999999996</v>
      </c>
      <c r="G36" s="32">
        <v>0.4</v>
      </c>
      <c r="H36" s="47">
        <v>1900</v>
      </c>
      <c r="I36" s="38">
        <f t="shared" si="2"/>
        <v>760</v>
      </c>
      <c r="J36" s="56"/>
    </row>
    <row r="37" spans="1:10" x14ac:dyDescent="0.25">
      <c r="A37" s="31" t="s">
        <v>94</v>
      </c>
      <c r="B37" s="31" t="s">
        <v>39</v>
      </c>
      <c r="C37" s="32">
        <v>2</v>
      </c>
      <c r="D37" s="35">
        <v>0</v>
      </c>
      <c r="E37" s="32">
        <f t="shared" si="0"/>
        <v>2</v>
      </c>
      <c r="F37" s="35">
        <f t="shared" si="1"/>
        <v>2</v>
      </c>
      <c r="G37" s="32">
        <v>0</v>
      </c>
      <c r="H37" s="31">
        <v>84.75</v>
      </c>
      <c r="I37" s="38">
        <f t="shared" si="2"/>
        <v>0</v>
      </c>
      <c r="J37" s="56"/>
    </row>
    <row r="38" spans="1:10" x14ac:dyDescent="0.25">
      <c r="A38" s="31" t="s">
        <v>47</v>
      </c>
      <c r="B38" s="31" t="s">
        <v>12</v>
      </c>
      <c r="C38" s="32">
        <v>14</v>
      </c>
      <c r="D38" s="35">
        <v>30</v>
      </c>
      <c r="E38" s="32">
        <f t="shared" si="0"/>
        <v>44</v>
      </c>
      <c r="F38" s="35">
        <f t="shared" si="1"/>
        <v>26</v>
      </c>
      <c r="G38" s="32">
        <v>18</v>
      </c>
      <c r="H38" s="47">
        <v>75</v>
      </c>
      <c r="I38" s="38">
        <f t="shared" si="2"/>
        <v>1350</v>
      </c>
      <c r="J38" s="56"/>
    </row>
    <row r="39" spans="1:10" x14ac:dyDescent="0.25">
      <c r="A39" s="31" t="s">
        <v>48</v>
      </c>
      <c r="B39" s="31" t="s">
        <v>76</v>
      </c>
      <c r="C39" s="32">
        <v>5</v>
      </c>
      <c r="D39" s="35">
        <v>2</v>
      </c>
      <c r="E39" s="32">
        <f t="shared" si="0"/>
        <v>7</v>
      </c>
      <c r="F39" s="35">
        <f t="shared" si="1"/>
        <v>5</v>
      </c>
      <c r="G39" s="32">
        <v>2</v>
      </c>
      <c r="H39" s="47">
        <v>68.959999999999994</v>
      </c>
      <c r="I39" s="38">
        <f t="shared" si="2"/>
        <v>137.91999999999999</v>
      </c>
      <c r="J39" s="56"/>
    </row>
    <row r="40" spans="1:10" x14ac:dyDescent="0.25">
      <c r="A40" s="31" t="s">
        <v>49</v>
      </c>
      <c r="B40" s="31" t="s">
        <v>50</v>
      </c>
      <c r="C40" s="35">
        <v>0</v>
      </c>
      <c r="D40" s="35">
        <v>0</v>
      </c>
      <c r="E40" s="32">
        <f t="shared" si="0"/>
        <v>0</v>
      </c>
      <c r="F40" s="35">
        <f t="shared" si="1"/>
        <v>0</v>
      </c>
      <c r="G40" s="35">
        <v>0</v>
      </c>
      <c r="H40" s="31">
        <v>72.03</v>
      </c>
      <c r="I40" s="38">
        <f t="shared" si="2"/>
        <v>0</v>
      </c>
      <c r="J40" s="56"/>
    </row>
    <row r="41" spans="1:10" x14ac:dyDescent="0.25">
      <c r="A41" s="31" t="s">
        <v>51</v>
      </c>
      <c r="B41" s="31" t="s">
        <v>25</v>
      </c>
      <c r="C41" s="32">
        <v>0.4</v>
      </c>
      <c r="D41" s="35">
        <v>0</v>
      </c>
      <c r="E41" s="32">
        <f t="shared" si="0"/>
        <v>0.4</v>
      </c>
      <c r="F41" s="35">
        <f t="shared" si="1"/>
        <v>0.10000000000000003</v>
      </c>
      <c r="G41" s="32">
        <v>0.3</v>
      </c>
      <c r="H41" s="47">
        <v>190.68</v>
      </c>
      <c r="I41" s="38">
        <f t="shared" si="2"/>
        <v>57.204000000000001</v>
      </c>
      <c r="J41" s="56"/>
    </row>
    <row r="42" spans="1:10" x14ac:dyDescent="0.25">
      <c r="A42" s="31" t="s">
        <v>99</v>
      </c>
      <c r="B42" s="31" t="s">
        <v>53</v>
      </c>
      <c r="C42" s="32">
        <v>1.5</v>
      </c>
      <c r="D42" s="35">
        <v>21</v>
      </c>
      <c r="E42" s="32">
        <f t="shared" si="0"/>
        <v>22.5</v>
      </c>
      <c r="F42" s="35">
        <f t="shared" si="1"/>
        <v>22.1</v>
      </c>
      <c r="G42" s="32">
        <v>0.4</v>
      </c>
      <c r="H42" s="47">
        <v>100</v>
      </c>
      <c r="I42" s="38">
        <f t="shared" si="2"/>
        <v>40</v>
      </c>
      <c r="J42" s="56"/>
    </row>
    <row r="43" spans="1:10" x14ac:dyDescent="0.25">
      <c r="A43" s="31" t="s">
        <v>104</v>
      </c>
      <c r="B43" s="31" t="s">
        <v>53</v>
      </c>
      <c r="C43" s="32">
        <v>0</v>
      </c>
      <c r="D43" s="35">
        <v>4</v>
      </c>
      <c r="E43" s="32">
        <f t="shared" si="0"/>
        <v>4</v>
      </c>
      <c r="F43" s="35">
        <v>4</v>
      </c>
      <c r="G43" s="32">
        <v>1</v>
      </c>
      <c r="H43" s="47">
        <v>50</v>
      </c>
      <c r="I43" s="38">
        <f t="shared" si="2"/>
        <v>50</v>
      </c>
      <c r="J43" s="56"/>
    </row>
    <row r="44" spans="1:10" x14ac:dyDescent="0.25">
      <c r="A44" s="31" t="s">
        <v>100</v>
      </c>
      <c r="B44" s="31" t="s">
        <v>12</v>
      </c>
      <c r="C44" s="32">
        <v>0</v>
      </c>
      <c r="D44" s="35">
        <v>0</v>
      </c>
      <c r="E44" s="32">
        <f t="shared" si="0"/>
        <v>0</v>
      </c>
      <c r="F44" s="35">
        <v>1</v>
      </c>
      <c r="G44" s="32">
        <v>0</v>
      </c>
      <c r="H44" s="47">
        <v>211.86</v>
      </c>
      <c r="I44" s="38">
        <f t="shared" si="2"/>
        <v>0</v>
      </c>
      <c r="J44" s="56"/>
    </row>
    <row r="45" spans="1:10" x14ac:dyDescent="0.25">
      <c r="A45" s="31" t="s">
        <v>54</v>
      </c>
      <c r="B45" s="31" t="s">
        <v>25</v>
      </c>
      <c r="C45" s="32">
        <v>10</v>
      </c>
      <c r="D45" s="35">
        <v>30</v>
      </c>
      <c r="E45" s="32">
        <f t="shared" si="0"/>
        <v>40</v>
      </c>
      <c r="F45" s="35">
        <f t="shared" si="1"/>
        <v>37</v>
      </c>
      <c r="G45" s="32">
        <v>3</v>
      </c>
      <c r="H45" s="47">
        <v>50</v>
      </c>
      <c r="I45" s="38">
        <f t="shared" si="2"/>
        <v>150</v>
      </c>
      <c r="J45" s="56"/>
    </row>
    <row r="46" spans="1:10" x14ac:dyDescent="0.25">
      <c r="A46" s="31" t="s">
        <v>55</v>
      </c>
      <c r="B46" s="31" t="s">
        <v>12</v>
      </c>
      <c r="C46" s="35">
        <v>20</v>
      </c>
      <c r="D46" s="35">
        <v>177</v>
      </c>
      <c r="E46" s="32">
        <f t="shared" si="0"/>
        <v>197</v>
      </c>
      <c r="F46" s="35">
        <f t="shared" si="1"/>
        <v>197</v>
      </c>
      <c r="G46" s="35">
        <v>0</v>
      </c>
      <c r="H46" s="47">
        <v>25</v>
      </c>
      <c r="I46" s="38">
        <f t="shared" si="2"/>
        <v>0</v>
      </c>
      <c r="J46" s="56"/>
    </row>
    <row r="47" spans="1:10" x14ac:dyDescent="0.25">
      <c r="A47" s="31" t="s">
        <v>56</v>
      </c>
      <c r="B47" s="31" t="s">
        <v>25</v>
      </c>
      <c r="C47" s="32">
        <v>0</v>
      </c>
      <c r="D47" s="35">
        <v>16</v>
      </c>
      <c r="E47" s="32">
        <f t="shared" si="0"/>
        <v>16</v>
      </c>
      <c r="F47" s="35">
        <f t="shared" si="1"/>
        <v>16</v>
      </c>
      <c r="G47" s="32">
        <v>0</v>
      </c>
      <c r="H47" s="47">
        <v>160</v>
      </c>
      <c r="I47" s="38">
        <f t="shared" si="2"/>
        <v>0</v>
      </c>
      <c r="J47" s="56"/>
    </row>
    <row r="48" spans="1:10" x14ac:dyDescent="0.25">
      <c r="A48" s="31" t="s">
        <v>57</v>
      </c>
      <c r="B48" s="31" t="s">
        <v>25</v>
      </c>
      <c r="C48" s="32">
        <v>0</v>
      </c>
      <c r="D48" s="35">
        <v>13.48</v>
      </c>
      <c r="E48" s="32">
        <f t="shared" si="0"/>
        <v>13.48</v>
      </c>
      <c r="F48" s="35">
        <f t="shared" si="1"/>
        <v>13.48</v>
      </c>
      <c r="G48" s="32">
        <v>0</v>
      </c>
      <c r="H48" s="31">
        <v>211.86</v>
      </c>
      <c r="I48" s="38">
        <f t="shared" si="2"/>
        <v>0</v>
      </c>
      <c r="J48" s="56"/>
    </row>
    <row r="49" spans="1:10" x14ac:dyDescent="0.25">
      <c r="A49" s="31" t="s">
        <v>105</v>
      </c>
      <c r="B49" s="31" t="s">
        <v>25</v>
      </c>
      <c r="C49" s="32">
        <v>0</v>
      </c>
      <c r="D49" s="35">
        <v>1</v>
      </c>
      <c r="E49" s="32">
        <f t="shared" si="0"/>
        <v>1</v>
      </c>
      <c r="F49" s="35">
        <v>1</v>
      </c>
      <c r="G49" s="32">
        <v>0</v>
      </c>
      <c r="H49" s="31">
        <v>254.24</v>
      </c>
      <c r="I49" s="38">
        <f t="shared" si="2"/>
        <v>0</v>
      </c>
      <c r="J49" s="56"/>
    </row>
    <row r="50" spans="1:10" x14ac:dyDescent="0.25">
      <c r="A50" s="31" t="s">
        <v>80</v>
      </c>
      <c r="B50" s="31" t="s">
        <v>81</v>
      </c>
      <c r="C50" s="32">
        <v>0.2</v>
      </c>
      <c r="D50" s="35">
        <v>0</v>
      </c>
      <c r="E50" s="32">
        <f t="shared" si="0"/>
        <v>0.2</v>
      </c>
      <c r="F50" s="35">
        <f t="shared" si="1"/>
        <v>5.0000000000000017E-2</v>
      </c>
      <c r="G50" s="32">
        <v>0.15</v>
      </c>
      <c r="H50" s="47">
        <v>275</v>
      </c>
      <c r="I50" s="38">
        <f t="shared" si="2"/>
        <v>41.25</v>
      </c>
      <c r="J50" s="56"/>
    </row>
    <row r="51" spans="1:10" x14ac:dyDescent="0.25">
      <c r="A51" s="31" t="s">
        <v>58</v>
      </c>
      <c r="B51" s="31" t="s">
        <v>59</v>
      </c>
      <c r="C51" s="32">
        <v>12</v>
      </c>
      <c r="D51" s="35">
        <v>1</v>
      </c>
      <c r="E51" s="32">
        <f t="shared" si="0"/>
        <v>13</v>
      </c>
      <c r="F51" s="35">
        <f t="shared" si="1"/>
        <v>11</v>
      </c>
      <c r="G51" s="32">
        <v>2</v>
      </c>
      <c r="H51" s="31">
        <v>27.5</v>
      </c>
      <c r="I51" s="38">
        <f t="shared" si="2"/>
        <v>55</v>
      </c>
      <c r="J51" s="56"/>
    </row>
    <row r="52" spans="1:10" x14ac:dyDescent="0.25">
      <c r="A52" s="31" t="s">
        <v>60</v>
      </c>
      <c r="B52" s="31" t="s">
        <v>25</v>
      </c>
      <c r="C52" s="35">
        <v>0</v>
      </c>
      <c r="D52" s="35">
        <v>11</v>
      </c>
      <c r="E52" s="32">
        <f t="shared" si="0"/>
        <v>11</v>
      </c>
      <c r="F52" s="35">
        <f t="shared" si="1"/>
        <v>11</v>
      </c>
      <c r="G52" s="35">
        <v>0</v>
      </c>
      <c r="H52" s="47">
        <v>125</v>
      </c>
      <c r="I52" s="38">
        <f t="shared" si="2"/>
        <v>0</v>
      </c>
      <c r="J52" s="56"/>
    </row>
    <row r="53" spans="1:10" x14ac:dyDescent="0.25">
      <c r="A53" s="31" t="s">
        <v>61</v>
      </c>
      <c r="B53" s="31" t="s">
        <v>62</v>
      </c>
      <c r="C53" s="32">
        <v>39</v>
      </c>
      <c r="D53" s="35">
        <v>60</v>
      </c>
      <c r="E53" s="32">
        <f t="shared" si="0"/>
        <v>99</v>
      </c>
      <c r="F53" s="35">
        <f t="shared" si="1"/>
        <v>78</v>
      </c>
      <c r="G53" s="32">
        <v>21</v>
      </c>
      <c r="H53" s="47">
        <v>12.71</v>
      </c>
      <c r="I53" s="38">
        <f t="shared" si="2"/>
        <v>266.91000000000003</v>
      </c>
      <c r="J53" s="56"/>
    </row>
    <row r="54" spans="1:10" x14ac:dyDescent="0.25">
      <c r="A54" s="31" t="s">
        <v>63</v>
      </c>
      <c r="B54" s="31" t="s">
        <v>78</v>
      </c>
      <c r="C54" s="32">
        <v>3.5</v>
      </c>
      <c r="D54" s="35">
        <v>5</v>
      </c>
      <c r="E54" s="32">
        <f t="shared" si="0"/>
        <v>8.5</v>
      </c>
      <c r="F54" s="35">
        <f t="shared" si="1"/>
        <v>6.45</v>
      </c>
      <c r="G54" s="32">
        <v>2.0499999999999998</v>
      </c>
      <c r="H54" s="47">
        <v>42.37</v>
      </c>
      <c r="I54" s="38">
        <f t="shared" si="2"/>
        <v>86.858499999999992</v>
      </c>
      <c r="J54" s="56"/>
    </row>
    <row r="55" spans="1:10" x14ac:dyDescent="0.25">
      <c r="A55" s="31" t="s">
        <v>64</v>
      </c>
      <c r="B55" s="31" t="s">
        <v>62</v>
      </c>
      <c r="C55" s="32">
        <v>7</v>
      </c>
      <c r="D55" s="35">
        <v>12</v>
      </c>
      <c r="E55" s="32">
        <f t="shared" si="0"/>
        <v>19</v>
      </c>
      <c r="F55" s="35">
        <f t="shared" si="1"/>
        <v>8</v>
      </c>
      <c r="G55" s="32">
        <v>11</v>
      </c>
      <c r="H55" s="47">
        <v>33.89</v>
      </c>
      <c r="I55" s="38">
        <f t="shared" si="2"/>
        <v>372.79</v>
      </c>
      <c r="J55" s="56"/>
    </row>
    <row r="56" spans="1:10" x14ac:dyDescent="0.25">
      <c r="A56" s="31" t="s">
        <v>108</v>
      </c>
      <c r="B56" s="31" t="s">
        <v>12</v>
      </c>
      <c r="C56" s="32">
        <v>85</v>
      </c>
      <c r="D56" s="35">
        <v>168</v>
      </c>
      <c r="E56" s="32">
        <f t="shared" si="0"/>
        <v>253</v>
      </c>
      <c r="F56" s="35">
        <f t="shared" si="1"/>
        <v>192</v>
      </c>
      <c r="G56" s="32">
        <v>61</v>
      </c>
      <c r="H56" s="47">
        <v>8.4700000000000006</v>
      </c>
      <c r="I56" s="38">
        <f t="shared" si="2"/>
        <v>516.67000000000007</v>
      </c>
      <c r="J56" s="56"/>
    </row>
    <row r="57" spans="1:10" x14ac:dyDescent="0.25">
      <c r="A57" s="31" t="s">
        <v>66</v>
      </c>
      <c r="B57" s="31" t="s">
        <v>25</v>
      </c>
      <c r="C57" s="32">
        <v>8</v>
      </c>
      <c r="D57" s="35">
        <v>6</v>
      </c>
      <c r="E57" s="32">
        <f t="shared" si="0"/>
        <v>14</v>
      </c>
      <c r="F57" s="35">
        <f t="shared" si="1"/>
        <v>9</v>
      </c>
      <c r="G57" s="32">
        <v>5</v>
      </c>
      <c r="H57" s="47">
        <v>45</v>
      </c>
      <c r="I57" s="38">
        <f t="shared" si="2"/>
        <v>225</v>
      </c>
      <c r="J57" s="56"/>
    </row>
    <row r="58" spans="1:10" x14ac:dyDescent="0.25">
      <c r="A58" s="31" t="s">
        <v>67</v>
      </c>
      <c r="B58" s="31" t="s">
        <v>23</v>
      </c>
      <c r="C58" s="32">
        <v>0.5</v>
      </c>
      <c r="D58" s="35">
        <v>2</v>
      </c>
      <c r="E58" s="32">
        <f t="shared" si="0"/>
        <v>2.5</v>
      </c>
      <c r="F58" s="35">
        <f t="shared" si="1"/>
        <v>2.2000000000000002</v>
      </c>
      <c r="G58" s="32">
        <v>0.3</v>
      </c>
      <c r="H58" s="47">
        <v>127.12</v>
      </c>
      <c r="I58" s="38">
        <f t="shared" si="2"/>
        <v>38.136000000000003</v>
      </c>
      <c r="J58" s="56"/>
    </row>
    <row r="59" spans="1:10" x14ac:dyDescent="0.25">
      <c r="A59" s="31" t="s">
        <v>68</v>
      </c>
      <c r="B59" s="31" t="s">
        <v>25</v>
      </c>
      <c r="C59" s="32">
        <v>0</v>
      </c>
      <c r="D59" s="35">
        <v>105</v>
      </c>
      <c r="E59" s="32">
        <f t="shared" si="0"/>
        <v>105</v>
      </c>
      <c r="F59" s="35">
        <f t="shared" si="1"/>
        <v>105</v>
      </c>
      <c r="G59" s="32">
        <v>0</v>
      </c>
      <c r="H59" s="47">
        <v>25</v>
      </c>
      <c r="I59" s="38">
        <f t="shared" si="2"/>
        <v>0</v>
      </c>
      <c r="J59" s="56"/>
    </row>
    <row r="60" spans="1:10" x14ac:dyDescent="0.25">
      <c r="A60" s="31" t="s">
        <v>75</v>
      </c>
      <c r="B60" s="31" t="s">
        <v>50</v>
      </c>
      <c r="C60" s="32">
        <v>2</v>
      </c>
      <c r="D60" s="35">
        <v>1</v>
      </c>
      <c r="E60" s="32">
        <f t="shared" si="0"/>
        <v>3</v>
      </c>
      <c r="F60" s="35">
        <f t="shared" si="1"/>
        <v>1</v>
      </c>
      <c r="G60" s="32">
        <v>2</v>
      </c>
      <c r="H60" s="47">
        <v>25.42</v>
      </c>
      <c r="I60" s="38">
        <f t="shared" si="2"/>
        <v>50.84</v>
      </c>
      <c r="J60" s="56"/>
    </row>
    <row r="61" spans="1:10" x14ac:dyDescent="0.25">
      <c r="A61" s="31" t="s">
        <v>82</v>
      </c>
      <c r="B61" s="31" t="s">
        <v>12</v>
      </c>
      <c r="C61" s="32">
        <v>4</v>
      </c>
      <c r="D61" s="35">
        <v>8</v>
      </c>
      <c r="E61" s="32">
        <f t="shared" si="0"/>
        <v>12</v>
      </c>
      <c r="F61" s="35">
        <f t="shared" si="1"/>
        <v>6</v>
      </c>
      <c r="G61" s="32">
        <v>6</v>
      </c>
      <c r="H61" s="47">
        <v>40</v>
      </c>
      <c r="I61" s="38">
        <f t="shared" si="2"/>
        <v>240</v>
      </c>
      <c r="J61" s="56"/>
    </row>
    <row r="62" spans="1:10" x14ac:dyDescent="0.25">
      <c r="A62" s="62" t="s">
        <v>69</v>
      </c>
      <c r="B62" s="62"/>
      <c r="C62" s="63"/>
      <c r="D62" s="64"/>
      <c r="E62" s="64"/>
      <c r="F62" s="63"/>
      <c r="G62" s="65"/>
      <c r="H62" s="66"/>
      <c r="I62" s="67">
        <f>SUM(I13:I61)</f>
        <v>13928.598500000002</v>
      </c>
    </row>
    <row r="63" spans="1:10" x14ac:dyDescent="0.25">
      <c r="A63" s="11"/>
      <c r="B63" s="11"/>
      <c r="C63" s="11"/>
      <c r="D63" s="12"/>
      <c r="E63" s="12"/>
      <c r="F63" s="11"/>
      <c r="G63" s="12"/>
      <c r="H63" s="10"/>
      <c r="I63" s="13"/>
    </row>
    <row r="64" spans="1:10" ht="20.25" x14ac:dyDescent="0.3">
      <c r="A64" s="14"/>
      <c r="B64" s="14"/>
      <c r="C64" s="14"/>
      <c r="D64" s="15"/>
      <c r="E64" s="15"/>
      <c r="F64" s="14"/>
      <c r="G64" s="15"/>
      <c r="H64" s="16"/>
      <c r="I64" s="17"/>
    </row>
    <row r="65" spans="1:9" ht="15.75" x14ac:dyDescent="0.25">
      <c r="A65" s="59" t="s">
        <v>70</v>
      </c>
      <c r="B65" s="59"/>
      <c r="C65" s="58"/>
      <c r="D65" s="59" t="s">
        <v>71</v>
      </c>
      <c r="E65" s="59"/>
      <c r="F65" s="58"/>
      <c r="G65" s="59" t="s">
        <v>72</v>
      </c>
      <c r="H65" s="59"/>
      <c r="I65" s="59"/>
    </row>
    <row r="66" spans="1:9" x14ac:dyDescent="0.25">
      <c r="A66" s="58"/>
      <c r="B66" s="58"/>
      <c r="C66" s="58"/>
      <c r="D66" s="58"/>
      <c r="E66" s="58"/>
      <c r="F66" s="58"/>
      <c r="G66" s="58"/>
      <c r="H66" s="58"/>
      <c r="I66" s="58"/>
    </row>
    <row r="67" spans="1:9" ht="15.75" x14ac:dyDescent="0.25">
      <c r="A67" s="59"/>
      <c r="B67" s="59"/>
      <c r="C67" s="59"/>
      <c r="D67" s="59"/>
      <c r="E67" s="59"/>
      <c r="F67" s="59"/>
      <c r="G67" s="59"/>
      <c r="H67" s="59"/>
      <c r="I67" s="59"/>
    </row>
  </sheetData>
  <mergeCells count="3">
    <mergeCell ref="C3:E3"/>
    <mergeCell ref="B4:F4"/>
    <mergeCell ref="C7:E7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L9" sqref="L9"/>
    </sheetView>
  </sheetViews>
  <sheetFormatPr baseColWidth="10" defaultRowHeight="15" x14ac:dyDescent="0.25"/>
  <cols>
    <col min="1" max="1" width="30.5703125" customWidth="1"/>
    <col min="2" max="2" width="12" customWidth="1"/>
  </cols>
  <sheetData>
    <row r="1" spans="1:14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69"/>
      <c r="L1" s="69"/>
      <c r="M1" s="69"/>
      <c r="N1" s="68"/>
    </row>
    <row r="2" spans="1:14" x14ac:dyDescent="0.25">
      <c r="A2" s="75"/>
      <c r="B2" s="75"/>
      <c r="C2" s="76" t="s">
        <v>0</v>
      </c>
      <c r="D2" s="77"/>
      <c r="E2" s="77"/>
      <c r="F2" s="75"/>
      <c r="G2" s="75"/>
      <c r="H2" s="75"/>
      <c r="I2" s="75"/>
      <c r="J2" s="74"/>
      <c r="K2" s="69"/>
      <c r="L2" s="69"/>
      <c r="M2" s="69"/>
      <c r="N2" s="68"/>
    </row>
    <row r="3" spans="1:14" ht="15.75" x14ac:dyDescent="0.25">
      <c r="A3" s="75"/>
      <c r="B3" s="78" t="s">
        <v>1</v>
      </c>
      <c r="C3" s="78"/>
      <c r="D3" s="78"/>
      <c r="E3" s="78"/>
      <c r="F3" s="78"/>
      <c r="G3" s="75"/>
      <c r="H3" s="79"/>
      <c r="I3" s="75"/>
      <c r="J3" s="74"/>
      <c r="K3" s="69"/>
      <c r="L3" s="69"/>
      <c r="M3" s="69"/>
      <c r="N3" s="68"/>
    </row>
    <row r="4" spans="1:14" x14ac:dyDescent="0.25">
      <c r="A4" s="80" t="s">
        <v>2</v>
      </c>
      <c r="B4" s="81" t="s">
        <v>73</v>
      </c>
      <c r="C4" s="81"/>
      <c r="D4" s="81"/>
      <c r="E4" s="81"/>
      <c r="F4" s="82"/>
      <c r="G4" s="82"/>
      <c r="H4" s="82"/>
      <c r="I4" s="75"/>
      <c r="J4" s="74"/>
      <c r="K4" s="69"/>
      <c r="L4" s="69"/>
      <c r="M4" s="69"/>
      <c r="N4" s="68"/>
    </row>
    <row r="5" spans="1:14" x14ac:dyDescent="0.25">
      <c r="A5" s="75"/>
      <c r="B5" s="75"/>
      <c r="C5" s="75"/>
      <c r="D5" s="80"/>
      <c r="E5" s="75"/>
      <c r="F5" s="75"/>
      <c r="G5" s="75"/>
      <c r="H5" s="75"/>
      <c r="I5" s="75"/>
      <c r="J5" s="74"/>
      <c r="K5" s="69"/>
      <c r="L5" s="69"/>
      <c r="M5" s="69"/>
      <c r="N5" s="68"/>
    </row>
    <row r="6" spans="1:14" x14ac:dyDescent="0.25">
      <c r="A6" s="80" t="s">
        <v>3</v>
      </c>
      <c r="B6" s="82" t="s">
        <v>74</v>
      </c>
      <c r="C6" s="76" t="s">
        <v>4</v>
      </c>
      <c r="D6" s="76"/>
      <c r="E6" s="76"/>
      <c r="F6" s="82"/>
      <c r="G6" s="82"/>
      <c r="H6" s="82"/>
      <c r="I6" s="75"/>
      <c r="J6" s="74"/>
      <c r="K6" s="69"/>
      <c r="L6" s="69"/>
      <c r="M6" s="69"/>
      <c r="N6" s="68"/>
    </row>
    <row r="7" spans="1:14" x14ac:dyDescent="0.25">
      <c r="A7" s="83" t="s">
        <v>5</v>
      </c>
      <c r="B7" s="84"/>
      <c r="C7" s="82" t="s">
        <v>6</v>
      </c>
      <c r="D7" s="82"/>
      <c r="E7" s="82"/>
      <c r="F7" s="82"/>
      <c r="G7" s="82"/>
      <c r="H7" s="82"/>
      <c r="I7" s="75"/>
      <c r="J7" s="74"/>
      <c r="K7" s="69"/>
      <c r="L7" s="69"/>
      <c r="M7" s="69"/>
      <c r="N7" s="68"/>
    </row>
    <row r="8" spans="1:14" x14ac:dyDescent="0.25">
      <c r="A8" s="83" t="s">
        <v>7</v>
      </c>
      <c r="B8" s="82"/>
      <c r="C8" s="82" t="s">
        <v>8</v>
      </c>
      <c r="D8" s="82"/>
      <c r="E8" s="82" t="s">
        <v>9</v>
      </c>
      <c r="F8" s="85">
        <v>46203</v>
      </c>
      <c r="G8" s="82"/>
      <c r="H8" s="82" t="s">
        <v>10</v>
      </c>
      <c r="I8" s="75">
        <v>2026</v>
      </c>
      <c r="J8" s="74"/>
      <c r="K8" s="69"/>
      <c r="L8" s="69"/>
      <c r="M8" s="69"/>
      <c r="N8" s="68"/>
    </row>
    <row r="9" spans="1:14" x14ac:dyDescent="0.25">
      <c r="A9" s="80"/>
      <c r="B9" s="82"/>
      <c r="C9" s="82"/>
      <c r="D9" s="82"/>
      <c r="E9" s="82"/>
      <c r="F9" s="82"/>
      <c r="G9" s="82"/>
      <c r="H9" s="82"/>
      <c r="I9" s="75"/>
      <c r="J9" s="74"/>
      <c r="K9" s="69"/>
      <c r="L9" s="69"/>
      <c r="M9" s="69"/>
      <c r="N9" s="68"/>
    </row>
    <row r="10" spans="1:14" x14ac:dyDescent="0.25">
      <c r="A10" s="30" t="s">
        <v>11</v>
      </c>
      <c r="B10" s="30" t="s">
        <v>12</v>
      </c>
      <c r="C10" s="30" t="s">
        <v>13</v>
      </c>
      <c r="D10" s="30" t="s">
        <v>14</v>
      </c>
      <c r="E10" s="30" t="s">
        <v>13</v>
      </c>
      <c r="F10" s="30" t="s">
        <v>15</v>
      </c>
      <c r="G10" s="30" t="s">
        <v>16</v>
      </c>
      <c r="H10" s="30" t="s">
        <v>17</v>
      </c>
      <c r="I10" s="30" t="s">
        <v>17</v>
      </c>
      <c r="J10" s="74"/>
      <c r="K10" s="69"/>
      <c r="L10" s="69"/>
      <c r="M10" s="69"/>
      <c r="N10" s="68"/>
    </row>
    <row r="11" spans="1:14" x14ac:dyDescent="0.25">
      <c r="A11" s="30"/>
      <c r="B11" s="30"/>
      <c r="C11" s="30" t="s">
        <v>18</v>
      </c>
      <c r="D11" s="30"/>
      <c r="E11" s="30" t="s">
        <v>15</v>
      </c>
      <c r="F11" s="30" t="s">
        <v>19</v>
      </c>
      <c r="G11" s="30" t="s">
        <v>20</v>
      </c>
      <c r="H11" s="30" t="s">
        <v>21</v>
      </c>
      <c r="I11" s="30" t="s">
        <v>15</v>
      </c>
      <c r="J11" s="74"/>
      <c r="K11" s="69"/>
      <c r="L11" s="69"/>
      <c r="M11" s="69"/>
      <c r="N11" s="68"/>
    </row>
    <row r="12" spans="1:14" x14ac:dyDescent="0.25">
      <c r="A12" s="31" t="s">
        <v>22</v>
      </c>
      <c r="B12" s="31" t="s">
        <v>23</v>
      </c>
      <c r="C12" s="32">
        <v>1</v>
      </c>
      <c r="D12" s="35">
        <v>2</v>
      </c>
      <c r="E12" s="32">
        <f>+C12+D12</f>
        <v>3</v>
      </c>
      <c r="F12" s="35">
        <v>2.5</v>
      </c>
      <c r="G12" s="32">
        <f>+E12-F12</f>
        <v>0.5</v>
      </c>
      <c r="H12" s="32">
        <v>1150</v>
      </c>
      <c r="I12" s="33">
        <f>+G12*H12</f>
        <v>575</v>
      </c>
      <c r="J12" s="86"/>
      <c r="K12" s="69"/>
      <c r="L12" s="69"/>
      <c r="M12" s="69"/>
      <c r="N12" s="68"/>
    </row>
    <row r="13" spans="1:14" x14ac:dyDescent="0.25">
      <c r="A13" s="31" t="s">
        <v>24</v>
      </c>
      <c r="B13" s="31" t="s">
        <v>25</v>
      </c>
      <c r="C13" s="32">
        <v>2</v>
      </c>
      <c r="D13" s="35">
        <v>5</v>
      </c>
      <c r="E13" s="32">
        <f t="shared" ref="E13:E51" si="0">+C13+D13</f>
        <v>7</v>
      </c>
      <c r="F13" s="35">
        <v>4.5</v>
      </c>
      <c r="G13" s="32">
        <f t="shared" ref="G13:G51" si="1">+E13-F13</f>
        <v>2.5</v>
      </c>
      <c r="H13" s="47">
        <v>200</v>
      </c>
      <c r="I13" s="33">
        <f>+G13*H13</f>
        <v>500</v>
      </c>
      <c r="J13" s="86"/>
      <c r="K13" s="69"/>
      <c r="L13" s="69"/>
      <c r="M13" s="69"/>
      <c r="N13" s="68"/>
    </row>
    <row r="14" spans="1:14" x14ac:dyDescent="0.25">
      <c r="A14" s="31" t="s">
        <v>26</v>
      </c>
      <c r="B14" s="31" t="s">
        <v>25</v>
      </c>
      <c r="C14" s="35">
        <v>78</v>
      </c>
      <c r="D14" s="35">
        <v>250</v>
      </c>
      <c r="E14" s="32">
        <f t="shared" si="0"/>
        <v>328</v>
      </c>
      <c r="F14" s="35">
        <v>298</v>
      </c>
      <c r="G14" s="32">
        <f t="shared" si="1"/>
        <v>30</v>
      </c>
      <c r="H14" s="31">
        <v>34.4</v>
      </c>
      <c r="I14" s="38">
        <f>+G14*H14</f>
        <v>1032</v>
      </c>
      <c r="J14" s="86"/>
      <c r="K14" s="69"/>
      <c r="L14" s="69"/>
      <c r="M14" s="69"/>
      <c r="N14" s="68"/>
    </row>
    <row r="15" spans="1:14" x14ac:dyDescent="0.25">
      <c r="A15" s="31" t="s">
        <v>27</v>
      </c>
      <c r="B15" s="31" t="s">
        <v>25</v>
      </c>
      <c r="C15" s="32">
        <v>2</v>
      </c>
      <c r="D15" s="35">
        <v>3</v>
      </c>
      <c r="E15" s="32">
        <f t="shared" si="0"/>
        <v>5</v>
      </c>
      <c r="F15" s="35">
        <v>3</v>
      </c>
      <c r="G15" s="32">
        <f t="shared" si="1"/>
        <v>2</v>
      </c>
      <c r="H15" s="47">
        <v>90</v>
      </c>
      <c r="I15" s="38">
        <f>+G15*H15</f>
        <v>180</v>
      </c>
      <c r="J15" s="86"/>
      <c r="K15" s="69"/>
      <c r="L15" s="69"/>
      <c r="M15" s="69"/>
      <c r="N15" s="68"/>
    </row>
    <row r="16" spans="1:14" x14ac:dyDescent="0.25">
      <c r="A16" s="31" t="s">
        <v>28</v>
      </c>
      <c r="B16" s="31" t="s">
        <v>25</v>
      </c>
      <c r="C16" s="34">
        <v>14</v>
      </c>
      <c r="D16" s="35">
        <v>45</v>
      </c>
      <c r="E16" s="32">
        <f t="shared" si="0"/>
        <v>59</v>
      </c>
      <c r="F16" s="35">
        <v>57</v>
      </c>
      <c r="G16" s="32">
        <f t="shared" si="1"/>
        <v>2</v>
      </c>
      <c r="H16" s="47">
        <v>30</v>
      </c>
      <c r="I16" s="38">
        <f t="shared" ref="I16:I51" si="2">+G16*H16</f>
        <v>60</v>
      </c>
      <c r="J16" s="86"/>
      <c r="K16" s="69"/>
      <c r="L16" s="69"/>
      <c r="M16" s="69"/>
      <c r="N16" s="68"/>
    </row>
    <row r="17" spans="1:14" x14ac:dyDescent="0.25">
      <c r="A17" s="31" t="s">
        <v>29</v>
      </c>
      <c r="B17" s="31" t="s">
        <v>25</v>
      </c>
      <c r="C17" s="32">
        <v>0</v>
      </c>
      <c r="D17" s="35">
        <v>0</v>
      </c>
      <c r="E17" s="32">
        <f t="shared" si="0"/>
        <v>0</v>
      </c>
      <c r="F17" s="35">
        <v>0</v>
      </c>
      <c r="G17" s="32">
        <f t="shared" si="1"/>
        <v>0</v>
      </c>
      <c r="H17" s="47">
        <v>300</v>
      </c>
      <c r="I17" s="38">
        <f t="shared" si="2"/>
        <v>0</v>
      </c>
      <c r="J17" s="86"/>
      <c r="K17" s="69"/>
      <c r="L17" s="69"/>
      <c r="M17" s="69"/>
      <c r="N17" s="68"/>
    </row>
    <row r="18" spans="1:14" x14ac:dyDescent="0.25">
      <c r="A18" s="31" t="s">
        <v>30</v>
      </c>
      <c r="B18" s="31" t="s">
        <v>31</v>
      </c>
      <c r="C18" s="32">
        <v>43</v>
      </c>
      <c r="D18" s="35">
        <f>16*12</f>
        <v>192</v>
      </c>
      <c r="E18" s="32">
        <f t="shared" si="0"/>
        <v>235</v>
      </c>
      <c r="F18" s="35">
        <v>186</v>
      </c>
      <c r="G18" s="32">
        <f t="shared" si="1"/>
        <v>49</v>
      </c>
      <c r="H18" s="47">
        <v>26.25</v>
      </c>
      <c r="I18" s="38">
        <f t="shared" si="2"/>
        <v>1286.25</v>
      </c>
      <c r="J18" s="86"/>
      <c r="K18" s="69"/>
      <c r="L18" s="69"/>
      <c r="M18" s="69"/>
      <c r="N18" s="68"/>
    </row>
    <row r="19" spans="1:14" x14ac:dyDescent="0.25">
      <c r="A19" s="31" t="s">
        <v>32</v>
      </c>
      <c r="B19" s="31" t="s">
        <v>25</v>
      </c>
      <c r="C19" s="32">
        <v>13</v>
      </c>
      <c r="D19" s="35">
        <v>22</v>
      </c>
      <c r="E19" s="32">
        <f t="shared" si="0"/>
        <v>35</v>
      </c>
      <c r="F19" s="35">
        <v>30</v>
      </c>
      <c r="G19" s="32">
        <f t="shared" si="1"/>
        <v>5</v>
      </c>
      <c r="H19" s="47">
        <v>60</v>
      </c>
      <c r="I19" s="38">
        <f t="shared" si="2"/>
        <v>300</v>
      </c>
      <c r="J19" s="86"/>
      <c r="K19" s="69"/>
      <c r="L19" s="69"/>
      <c r="M19" s="69"/>
      <c r="N19" s="68"/>
    </row>
    <row r="20" spans="1:14" x14ac:dyDescent="0.25">
      <c r="A20" s="31" t="s">
        <v>33</v>
      </c>
      <c r="B20" s="31" t="s">
        <v>12</v>
      </c>
      <c r="C20" s="32">
        <v>35</v>
      </c>
      <c r="D20" s="35">
        <v>60</v>
      </c>
      <c r="E20" s="32">
        <f t="shared" si="0"/>
        <v>95</v>
      </c>
      <c r="F20" s="35">
        <v>62</v>
      </c>
      <c r="G20" s="32">
        <f t="shared" si="1"/>
        <v>33</v>
      </c>
      <c r="H20" s="47">
        <v>10</v>
      </c>
      <c r="I20" s="38">
        <f t="shared" si="2"/>
        <v>330</v>
      </c>
      <c r="J20" s="86"/>
      <c r="K20" s="69"/>
      <c r="L20" s="69"/>
      <c r="M20" s="69"/>
      <c r="N20" s="68"/>
    </row>
    <row r="21" spans="1:14" x14ac:dyDescent="0.25">
      <c r="A21" s="31" t="s">
        <v>91</v>
      </c>
      <c r="B21" s="31" t="s">
        <v>92</v>
      </c>
      <c r="C21" s="32">
        <v>6</v>
      </c>
      <c r="D21" s="35">
        <v>0</v>
      </c>
      <c r="E21" s="32">
        <f t="shared" si="0"/>
        <v>6</v>
      </c>
      <c r="F21" s="35">
        <v>6</v>
      </c>
      <c r="G21" s="32">
        <f t="shared" si="1"/>
        <v>0</v>
      </c>
      <c r="H21" s="47">
        <v>40</v>
      </c>
      <c r="I21" s="38">
        <f t="shared" si="2"/>
        <v>0</v>
      </c>
      <c r="J21" s="86"/>
      <c r="K21" s="69"/>
      <c r="L21" s="69"/>
      <c r="M21" s="69"/>
      <c r="N21" s="68"/>
    </row>
    <row r="22" spans="1:14" x14ac:dyDescent="0.25">
      <c r="A22" s="31" t="s">
        <v>35</v>
      </c>
      <c r="B22" s="31" t="s">
        <v>77</v>
      </c>
      <c r="C22" s="32">
        <v>12</v>
      </c>
      <c r="D22" s="35">
        <v>48</v>
      </c>
      <c r="E22" s="32">
        <f t="shared" si="0"/>
        <v>60</v>
      </c>
      <c r="F22" s="35">
        <v>23</v>
      </c>
      <c r="G22" s="32">
        <f t="shared" si="1"/>
        <v>37</v>
      </c>
      <c r="H22" s="47">
        <v>15</v>
      </c>
      <c r="I22" s="38">
        <f t="shared" si="2"/>
        <v>555</v>
      </c>
      <c r="J22" s="86"/>
      <c r="K22" s="69"/>
      <c r="L22" s="69"/>
      <c r="M22" s="69"/>
      <c r="N22" s="68"/>
    </row>
    <row r="23" spans="1:14" x14ac:dyDescent="0.25">
      <c r="A23" s="31" t="s">
        <v>36</v>
      </c>
      <c r="B23" s="31" t="s">
        <v>25</v>
      </c>
      <c r="C23" s="32">
        <v>5.75</v>
      </c>
      <c r="D23" s="35">
        <v>10</v>
      </c>
      <c r="E23" s="32">
        <f t="shared" si="0"/>
        <v>15.75</v>
      </c>
      <c r="F23" s="35">
        <v>12.65</v>
      </c>
      <c r="G23" s="32">
        <f t="shared" si="1"/>
        <v>3.0999999999999996</v>
      </c>
      <c r="H23" s="47">
        <v>40</v>
      </c>
      <c r="I23" s="38">
        <f t="shared" si="2"/>
        <v>123.99999999999999</v>
      </c>
      <c r="J23" s="86"/>
      <c r="K23" s="69"/>
      <c r="L23" s="69"/>
      <c r="M23" s="69"/>
      <c r="N23" s="68"/>
    </row>
    <row r="24" spans="1:14" x14ac:dyDescent="0.25">
      <c r="A24" s="31" t="s">
        <v>109</v>
      </c>
      <c r="B24" s="31" t="s">
        <v>12</v>
      </c>
      <c r="C24" s="32">
        <v>48</v>
      </c>
      <c r="D24" s="35">
        <f>12*9</f>
        <v>108</v>
      </c>
      <c r="E24" s="32">
        <f t="shared" si="0"/>
        <v>156</v>
      </c>
      <c r="F24" s="35">
        <v>106</v>
      </c>
      <c r="G24" s="32">
        <f t="shared" si="1"/>
        <v>50</v>
      </c>
      <c r="H24" s="31">
        <v>5.56</v>
      </c>
      <c r="I24" s="38">
        <f t="shared" si="2"/>
        <v>278</v>
      </c>
      <c r="J24" s="86"/>
      <c r="K24" s="69"/>
      <c r="L24" s="69"/>
      <c r="M24" s="69"/>
      <c r="N24" s="68"/>
    </row>
    <row r="25" spans="1:14" x14ac:dyDescent="0.25">
      <c r="A25" s="31" t="s">
        <v>38</v>
      </c>
      <c r="B25" s="31" t="s">
        <v>39</v>
      </c>
      <c r="C25" s="32">
        <v>4</v>
      </c>
      <c r="D25" s="35">
        <v>0</v>
      </c>
      <c r="E25" s="32">
        <f t="shared" si="0"/>
        <v>4</v>
      </c>
      <c r="F25" s="35">
        <v>0</v>
      </c>
      <c r="G25" s="32">
        <f t="shared" si="1"/>
        <v>4</v>
      </c>
      <c r="H25" s="47">
        <v>84.75</v>
      </c>
      <c r="I25" s="38">
        <f t="shared" si="2"/>
        <v>339</v>
      </c>
      <c r="J25" s="86"/>
      <c r="K25" s="69"/>
      <c r="L25" s="69"/>
      <c r="M25" s="69"/>
      <c r="N25" s="68"/>
    </row>
    <row r="26" spans="1:14" x14ac:dyDescent="0.25">
      <c r="A26" s="31" t="s">
        <v>40</v>
      </c>
      <c r="B26" s="31" t="s">
        <v>12</v>
      </c>
      <c r="C26" s="32">
        <v>0</v>
      </c>
      <c r="D26" s="35">
        <v>825</v>
      </c>
      <c r="E26" s="32">
        <f t="shared" si="0"/>
        <v>825</v>
      </c>
      <c r="F26" s="35">
        <v>805</v>
      </c>
      <c r="G26" s="32">
        <f t="shared" si="1"/>
        <v>20</v>
      </c>
      <c r="H26" s="47">
        <v>5</v>
      </c>
      <c r="I26" s="38">
        <f t="shared" si="2"/>
        <v>100</v>
      </c>
      <c r="J26" s="86"/>
      <c r="K26" s="69"/>
      <c r="L26" s="69"/>
      <c r="M26" s="69"/>
      <c r="N26" s="68"/>
    </row>
    <row r="27" spans="1:14" x14ac:dyDescent="0.25">
      <c r="A27" s="31" t="s">
        <v>103</v>
      </c>
      <c r="B27" s="31" t="s">
        <v>25</v>
      </c>
      <c r="C27" s="32">
        <v>9.5</v>
      </c>
      <c r="D27" s="35">
        <v>40</v>
      </c>
      <c r="E27" s="32">
        <f t="shared" si="0"/>
        <v>49.5</v>
      </c>
      <c r="F27" s="35">
        <v>39.5</v>
      </c>
      <c r="G27" s="32">
        <f t="shared" si="1"/>
        <v>10</v>
      </c>
      <c r="H27" s="47">
        <v>75</v>
      </c>
      <c r="I27" s="38">
        <f t="shared" si="2"/>
        <v>750</v>
      </c>
      <c r="J27" s="86"/>
      <c r="K27" s="69"/>
      <c r="L27" s="69"/>
      <c r="M27" s="69"/>
      <c r="N27" s="68"/>
    </row>
    <row r="28" spans="1:14" x14ac:dyDescent="0.25">
      <c r="A28" s="31" t="s">
        <v>42</v>
      </c>
      <c r="B28" s="31" t="s">
        <v>43</v>
      </c>
      <c r="C28" s="35">
        <v>0.2</v>
      </c>
      <c r="D28" s="35">
        <v>4</v>
      </c>
      <c r="E28" s="32">
        <f t="shared" si="0"/>
        <v>4.2</v>
      </c>
      <c r="F28" s="35">
        <v>3.55</v>
      </c>
      <c r="G28" s="32">
        <f t="shared" si="1"/>
        <v>0.65000000000000036</v>
      </c>
      <c r="H28" s="47">
        <v>225</v>
      </c>
      <c r="I28" s="38">
        <f t="shared" si="2"/>
        <v>146.25000000000009</v>
      </c>
      <c r="J28" s="86"/>
      <c r="K28" s="69"/>
      <c r="L28" s="69"/>
      <c r="M28" s="69"/>
      <c r="N28" s="68"/>
    </row>
    <row r="29" spans="1:14" x14ac:dyDescent="0.25">
      <c r="A29" s="31" t="s">
        <v>44</v>
      </c>
      <c r="B29" s="31" t="s">
        <v>25</v>
      </c>
      <c r="C29" s="32">
        <v>0</v>
      </c>
      <c r="D29" s="35">
        <v>12.56</v>
      </c>
      <c r="E29" s="32">
        <f t="shared" si="0"/>
        <v>12.56</v>
      </c>
      <c r="F29" s="35">
        <v>12.56</v>
      </c>
      <c r="G29" s="32">
        <f t="shared" si="1"/>
        <v>0</v>
      </c>
      <c r="H29" s="47">
        <v>125</v>
      </c>
      <c r="I29" s="38">
        <f t="shared" si="2"/>
        <v>0</v>
      </c>
      <c r="J29" s="86"/>
      <c r="K29" s="69"/>
      <c r="L29" s="69"/>
      <c r="M29" s="69"/>
      <c r="N29" s="68"/>
    </row>
    <row r="30" spans="1:14" x14ac:dyDescent="0.25">
      <c r="A30" s="31" t="s">
        <v>106</v>
      </c>
      <c r="B30" s="31" t="s">
        <v>12</v>
      </c>
      <c r="C30" s="32">
        <v>36</v>
      </c>
      <c r="D30" s="35">
        <v>120</v>
      </c>
      <c r="E30" s="32">
        <f t="shared" si="0"/>
        <v>156</v>
      </c>
      <c r="F30" s="35">
        <v>109</v>
      </c>
      <c r="G30" s="32">
        <f t="shared" si="1"/>
        <v>47</v>
      </c>
      <c r="H30" s="47">
        <v>25</v>
      </c>
      <c r="I30" s="38">
        <f t="shared" si="2"/>
        <v>1175</v>
      </c>
      <c r="J30" s="86"/>
      <c r="K30" s="69"/>
      <c r="L30" s="69"/>
      <c r="M30" s="69"/>
      <c r="N30" s="68"/>
    </row>
    <row r="31" spans="1:14" x14ac:dyDescent="0.25">
      <c r="A31" s="31" t="s">
        <v>96</v>
      </c>
      <c r="B31" s="31" t="s">
        <v>95</v>
      </c>
      <c r="C31" s="32">
        <v>0.4</v>
      </c>
      <c r="D31" s="35">
        <v>4</v>
      </c>
      <c r="E31" s="32">
        <f t="shared" si="0"/>
        <v>4.4000000000000004</v>
      </c>
      <c r="F31" s="35">
        <v>3.9</v>
      </c>
      <c r="G31" s="32">
        <f t="shared" si="1"/>
        <v>0.50000000000000044</v>
      </c>
      <c r="H31" s="47">
        <v>1900</v>
      </c>
      <c r="I31" s="38">
        <f t="shared" si="2"/>
        <v>950.0000000000008</v>
      </c>
      <c r="J31" s="86"/>
      <c r="K31" s="69"/>
      <c r="L31" s="69"/>
      <c r="M31" s="69"/>
      <c r="N31" s="68"/>
    </row>
    <row r="32" spans="1:14" x14ac:dyDescent="0.25">
      <c r="A32" s="31" t="s">
        <v>47</v>
      </c>
      <c r="B32" s="31" t="s">
        <v>12</v>
      </c>
      <c r="C32" s="32">
        <v>18</v>
      </c>
      <c r="D32" s="35">
        <v>30</v>
      </c>
      <c r="E32" s="32">
        <f t="shared" si="0"/>
        <v>48</v>
      </c>
      <c r="F32" s="35">
        <v>33</v>
      </c>
      <c r="G32" s="32">
        <f t="shared" si="1"/>
        <v>15</v>
      </c>
      <c r="H32" s="47">
        <v>70</v>
      </c>
      <c r="I32" s="38">
        <f t="shared" si="2"/>
        <v>1050</v>
      </c>
      <c r="J32" s="86"/>
      <c r="K32" s="69"/>
      <c r="L32" s="69"/>
      <c r="M32" s="69"/>
      <c r="N32" s="68"/>
    </row>
    <row r="33" spans="1:14" x14ac:dyDescent="0.25">
      <c r="A33" s="31" t="s">
        <v>48</v>
      </c>
      <c r="B33" s="31" t="s">
        <v>76</v>
      </c>
      <c r="C33" s="32">
        <v>2</v>
      </c>
      <c r="D33" s="35">
        <v>1</v>
      </c>
      <c r="E33" s="32">
        <f t="shared" si="0"/>
        <v>3</v>
      </c>
      <c r="F33" s="35">
        <v>1.7</v>
      </c>
      <c r="G33" s="32">
        <f t="shared" si="1"/>
        <v>1.3</v>
      </c>
      <c r="H33" s="47">
        <v>400</v>
      </c>
      <c r="I33" s="38">
        <f t="shared" si="2"/>
        <v>520</v>
      </c>
      <c r="J33" s="86"/>
      <c r="K33" s="69"/>
      <c r="L33" s="69"/>
      <c r="M33" s="69"/>
      <c r="N33" s="68"/>
    </row>
    <row r="34" spans="1:14" x14ac:dyDescent="0.25">
      <c r="A34" s="31" t="s">
        <v>51</v>
      </c>
      <c r="B34" s="31" t="s">
        <v>25</v>
      </c>
      <c r="C34" s="32">
        <v>0.3</v>
      </c>
      <c r="D34" s="35">
        <v>0</v>
      </c>
      <c r="E34" s="32">
        <f t="shared" si="0"/>
        <v>0.3</v>
      </c>
      <c r="F34" s="35">
        <v>0.1</v>
      </c>
      <c r="G34" s="32">
        <f t="shared" si="1"/>
        <v>0.19999999999999998</v>
      </c>
      <c r="H34" s="47">
        <v>190.68</v>
      </c>
      <c r="I34" s="38">
        <f t="shared" si="2"/>
        <v>38.135999999999996</v>
      </c>
      <c r="J34" s="86"/>
      <c r="K34" s="69"/>
      <c r="L34" s="69"/>
      <c r="M34" s="69"/>
      <c r="N34" s="68"/>
    </row>
    <row r="35" spans="1:14" x14ac:dyDescent="0.25">
      <c r="A35" s="31" t="s">
        <v>99</v>
      </c>
      <c r="B35" s="31" t="s">
        <v>53</v>
      </c>
      <c r="C35" s="32">
        <v>0.4</v>
      </c>
      <c r="D35" s="35">
        <v>23</v>
      </c>
      <c r="E35" s="32">
        <f t="shared" si="0"/>
        <v>23.4</v>
      </c>
      <c r="F35" s="35">
        <v>22.2</v>
      </c>
      <c r="G35" s="32">
        <f t="shared" si="1"/>
        <v>1.1999999999999993</v>
      </c>
      <c r="H35" s="47">
        <v>100</v>
      </c>
      <c r="I35" s="38">
        <f t="shared" si="2"/>
        <v>119.99999999999993</v>
      </c>
      <c r="J35" s="86"/>
      <c r="K35" s="69"/>
      <c r="L35" s="69"/>
      <c r="M35" s="69"/>
      <c r="N35" s="68"/>
    </row>
    <row r="36" spans="1:14" x14ac:dyDescent="0.25">
      <c r="A36" s="31" t="s">
        <v>54</v>
      </c>
      <c r="B36" s="31" t="s">
        <v>25</v>
      </c>
      <c r="C36" s="32">
        <v>3</v>
      </c>
      <c r="D36" s="35">
        <v>30</v>
      </c>
      <c r="E36" s="32">
        <f t="shared" si="0"/>
        <v>33</v>
      </c>
      <c r="F36" s="35">
        <v>29.5</v>
      </c>
      <c r="G36" s="32">
        <f t="shared" si="1"/>
        <v>3.5</v>
      </c>
      <c r="H36" s="47">
        <v>50</v>
      </c>
      <c r="I36" s="38">
        <f t="shared" si="2"/>
        <v>175</v>
      </c>
      <c r="J36" s="86"/>
      <c r="K36" s="69"/>
      <c r="L36" s="69"/>
      <c r="M36" s="69"/>
      <c r="N36" s="68"/>
    </row>
    <row r="37" spans="1:14" x14ac:dyDescent="0.25">
      <c r="A37" s="31" t="s">
        <v>55</v>
      </c>
      <c r="B37" s="31" t="s">
        <v>12</v>
      </c>
      <c r="C37" s="35">
        <v>0</v>
      </c>
      <c r="D37" s="35">
        <v>158</v>
      </c>
      <c r="E37" s="32">
        <f t="shared" si="0"/>
        <v>158</v>
      </c>
      <c r="F37" s="35">
        <v>143</v>
      </c>
      <c r="G37" s="32">
        <f t="shared" si="1"/>
        <v>15</v>
      </c>
      <c r="H37" s="47">
        <v>25</v>
      </c>
      <c r="I37" s="38">
        <f t="shared" si="2"/>
        <v>375</v>
      </c>
      <c r="J37" s="86"/>
      <c r="K37" s="69"/>
      <c r="L37" s="69"/>
      <c r="M37" s="69"/>
      <c r="N37" s="68"/>
    </row>
    <row r="38" spans="1:14" x14ac:dyDescent="0.25">
      <c r="A38" s="31" t="s">
        <v>56</v>
      </c>
      <c r="B38" s="31" t="s">
        <v>25</v>
      </c>
      <c r="C38" s="32">
        <v>0</v>
      </c>
      <c r="D38" s="35">
        <v>16.7</v>
      </c>
      <c r="E38" s="32">
        <f t="shared" si="0"/>
        <v>16.7</v>
      </c>
      <c r="F38" s="35">
        <v>14.2</v>
      </c>
      <c r="G38" s="32">
        <f t="shared" si="1"/>
        <v>2.5</v>
      </c>
      <c r="H38" s="47">
        <v>160</v>
      </c>
      <c r="I38" s="38">
        <f t="shared" si="2"/>
        <v>400</v>
      </c>
      <c r="J38" s="86"/>
      <c r="K38" s="69"/>
      <c r="L38" s="69"/>
      <c r="M38" s="69"/>
      <c r="N38" s="68"/>
    </row>
    <row r="39" spans="1:14" x14ac:dyDescent="0.25">
      <c r="A39" s="31" t="s">
        <v>57</v>
      </c>
      <c r="B39" s="31" t="s">
        <v>12</v>
      </c>
      <c r="C39" s="32">
        <v>0</v>
      </c>
      <c r="D39" s="35">
        <v>15.51</v>
      </c>
      <c r="E39" s="32">
        <f t="shared" si="0"/>
        <v>15.51</v>
      </c>
      <c r="F39" s="35">
        <v>13.21</v>
      </c>
      <c r="G39" s="32">
        <f t="shared" si="1"/>
        <v>2.2999999999999989</v>
      </c>
      <c r="H39" s="47">
        <v>250</v>
      </c>
      <c r="I39" s="38">
        <f t="shared" si="2"/>
        <v>574.99999999999977</v>
      </c>
      <c r="J39" s="86"/>
      <c r="K39" s="69"/>
      <c r="L39" s="69"/>
      <c r="M39" s="69"/>
      <c r="N39" s="68"/>
    </row>
    <row r="40" spans="1:14" x14ac:dyDescent="0.25">
      <c r="A40" s="31" t="s">
        <v>80</v>
      </c>
      <c r="B40" s="31" t="s">
        <v>81</v>
      </c>
      <c r="C40" s="32">
        <v>0.15</v>
      </c>
      <c r="D40" s="35">
        <v>0</v>
      </c>
      <c r="E40" s="32">
        <f t="shared" si="0"/>
        <v>0.15</v>
      </c>
      <c r="F40" s="35">
        <v>0.1</v>
      </c>
      <c r="G40" s="32">
        <f t="shared" si="1"/>
        <v>4.9999999999999989E-2</v>
      </c>
      <c r="H40" s="47">
        <v>275</v>
      </c>
      <c r="I40" s="38">
        <f t="shared" si="2"/>
        <v>13.749999999999996</v>
      </c>
      <c r="J40" s="86"/>
      <c r="K40" s="69"/>
      <c r="L40" s="69"/>
      <c r="M40" s="69"/>
      <c r="N40" s="68"/>
    </row>
    <row r="41" spans="1:14" x14ac:dyDescent="0.25">
      <c r="A41" s="31" t="s">
        <v>58</v>
      </c>
      <c r="B41" s="31" t="s">
        <v>12</v>
      </c>
      <c r="C41" s="32">
        <v>2</v>
      </c>
      <c r="D41" s="35">
        <v>1</v>
      </c>
      <c r="E41" s="32">
        <f t="shared" si="0"/>
        <v>3</v>
      </c>
      <c r="F41" s="35">
        <v>2.5</v>
      </c>
      <c r="G41" s="32">
        <f t="shared" si="1"/>
        <v>0.5</v>
      </c>
      <c r="H41" s="31">
        <v>300</v>
      </c>
      <c r="I41" s="38">
        <f t="shared" si="2"/>
        <v>150</v>
      </c>
      <c r="J41" s="86"/>
      <c r="K41" s="69"/>
      <c r="L41" s="69"/>
      <c r="M41" s="69"/>
      <c r="N41" s="68"/>
    </row>
    <row r="42" spans="1:14" x14ac:dyDescent="0.25">
      <c r="A42" s="31" t="s">
        <v>60</v>
      </c>
      <c r="B42" s="31" t="s">
        <v>25</v>
      </c>
      <c r="C42" s="35">
        <v>0</v>
      </c>
      <c r="D42" s="35">
        <v>13</v>
      </c>
      <c r="E42" s="32">
        <f t="shared" si="0"/>
        <v>13</v>
      </c>
      <c r="F42" s="35">
        <v>13</v>
      </c>
      <c r="G42" s="32">
        <f t="shared" si="1"/>
        <v>0</v>
      </c>
      <c r="H42" s="47">
        <v>125</v>
      </c>
      <c r="I42" s="38">
        <f t="shared" si="2"/>
        <v>0</v>
      </c>
      <c r="J42" s="86"/>
      <c r="K42" s="69"/>
      <c r="L42" s="69"/>
      <c r="M42" s="69"/>
      <c r="N42" s="68"/>
    </row>
    <row r="43" spans="1:14" x14ac:dyDescent="0.25">
      <c r="A43" s="31" t="s">
        <v>61</v>
      </c>
      <c r="B43" s="31" t="s">
        <v>62</v>
      </c>
      <c r="C43" s="32">
        <v>21</v>
      </c>
      <c r="D43" s="35">
        <v>60</v>
      </c>
      <c r="E43" s="32">
        <f t="shared" si="0"/>
        <v>81</v>
      </c>
      <c r="F43" s="35">
        <v>57</v>
      </c>
      <c r="G43" s="32">
        <f t="shared" si="1"/>
        <v>24</v>
      </c>
      <c r="H43" s="47">
        <v>15</v>
      </c>
      <c r="I43" s="38">
        <f t="shared" si="2"/>
        <v>360</v>
      </c>
      <c r="J43" s="86"/>
      <c r="K43" s="69"/>
      <c r="L43" s="69"/>
      <c r="M43" s="69"/>
      <c r="N43" s="68"/>
    </row>
    <row r="44" spans="1:14" x14ac:dyDescent="0.25">
      <c r="A44" s="31" t="s">
        <v>63</v>
      </c>
      <c r="B44" s="31" t="s">
        <v>78</v>
      </c>
      <c r="C44" s="32">
        <v>2.0499999999999998</v>
      </c>
      <c r="D44" s="35">
        <v>5</v>
      </c>
      <c r="E44" s="32">
        <f t="shared" si="0"/>
        <v>7.05</v>
      </c>
      <c r="F44" s="35">
        <v>5.07</v>
      </c>
      <c r="G44" s="32">
        <f t="shared" si="1"/>
        <v>1.9799999999999995</v>
      </c>
      <c r="H44" s="47">
        <v>38.14</v>
      </c>
      <c r="I44" s="38">
        <f t="shared" si="2"/>
        <v>75.517199999999988</v>
      </c>
      <c r="J44" s="86"/>
      <c r="K44" s="69"/>
      <c r="L44" s="69"/>
      <c r="M44" s="69"/>
      <c r="N44" s="68"/>
    </row>
    <row r="45" spans="1:14" x14ac:dyDescent="0.25">
      <c r="A45" s="31" t="s">
        <v>64</v>
      </c>
      <c r="B45" s="31" t="s">
        <v>62</v>
      </c>
      <c r="C45" s="32">
        <v>11</v>
      </c>
      <c r="D45" s="35">
        <v>12</v>
      </c>
      <c r="E45" s="32">
        <f t="shared" si="0"/>
        <v>23</v>
      </c>
      <c r="F45" s="35">
        <v>7</v>
      </c>
      <c r="G45" s="32">
        <f t="shared" si="1"/>
        <v>16</v>
      </c>
      <c r="H45" s="47">
        <v>40</v>
      </c>
      <c r="I45" s="38">
        <f t="shared" si="2"/>
        <v>640</v>
      </c>
      <c r="J45" s="86"/>
      <c r="K45" s="69"/>
      <c r="L45" s="69"/>
      <c r="M45" s="69"/>
      <c r="N45" s="68"/>
    </row>
    <row r="46" spans="1:14" x14ac:dyDescent="0.25">
      <c r="A46" s="31" t="s">
        <v>108</v>
      </c>
      <c r="B46" s="31" t="s">
        <v>12</v>
      </c>
      <c r="C46" s="32">
        <v>61</v>
      </c>
      <c r="D46" s="35">
        <v>168</v>
      </c>
      <c r="E46" s="32">
        <f t="shared" si="0"/>
        <v>229</v>
      </c>
      <c r="F46" s="35">
        <v>176</v>
      </c>
      <c r="G46" s="32">
        <f t="shared" si="1"/>
        <v>53</v>
      </c>
      <c r="H46" s="47">
        <v>10</v>
      </c>
      <c r="I46" s="38">
        <f t="shared" si="2"/>
        <v>530</v>
      </c>
      <c r="J46" s="86"/>
      <c r="K46" s="69"/>
      <c r="L46" s="69"/>
      <c r="M46" s="69"/>
      <c r="N46" s="68"/>
    </row>
    <row r="47" spans="1:14" x14ac:dyDescent="0.25">
      <c r="A47" s="31" t="s">
        <v>66</v>
      </c>
      <c r="B47" s="31" t="s">
        <v>25</v>
      </c>
      <c r="C47" s="32">
        <v>5</v>
      </c>
      <c r="D47" s="35">
        <v>4</v>
      </c>
      <c r="E47" s="32">
        <f t="shared" si="0"/>
        <v>9</v>
      </c>
      <c r="F47" s="35">
        <v>8</v>
      </c>
      <c r="G47" s="32">
        <f t="shared" si="1"/>
        <v>1</v>
      </c>
      <c r="H47" s="47">
        <v>50</v>
      </c>
      <c r="I47" s="38">
        <f t="shared" si="2"/>
        <v>50</v>
      </c>
      <c r="J47" s="86"/>
      <c r="K47" s="69"/>
      <c r="L47" s="69"/>
      <c r="M47" s="69"/>
      <c r="N47" s="68"/>
    </row>
    <row r="48" spans="1:14" x14ac:dyDescent="0.25">
      <c r="A48" s="31" t="s">
        <v>67</v>
      </c>
      <c r="B48" s="31" t="s">
        <v>23</v>
      </c>
      <c r="C48" s="32">
        <v>0.3</v>
      </c>
      <c r="D48" s="35">
        <v>3</v>
      </c>
      <c r="E48" s="32">
        <f t="shared" si="0"/>
        <v>3.3</v>
      </c>
      <c r="F48" s="35">
        <v>3.1</v>
      </c>
      <c r="G48" s="32">
        <f t="shared" si="1"/>
        <v>0.19999999999999973</v>
      </c>
      <c r="H48" s="47">
        <v>250</v>
      </c>
      <c r="I48" s="38">
        <f t="shared" si="2"/>
        <v>49.999999999999936</v>
      </c>
      <c r="J48" s="86"/>
      <c r="K48" s="69"/>
      <c r="L48" s="69"/>
      <c r="M48" s="69"/>
      <c r="N48" s="68"/>
    </row>
    <row r="49" spans="1:14" x14ac:dyDescent="0.25">
      <c r="A49" s="31" t="s">
        <v>68</v>
      </c>
      <c r="B49" s="31" t="s">
        <v>25</v>
      </c>
      <c r="C49" s="32">
        <v>0</v>
      </c>
      <c r="D49" s="35">
        <v>106</v>
      </c>
      <c r="E49" s="32">
        <f t="shared" si="0"/>
        <v>106</v>
      </c>
      <c r="F49" s="35">
        <v>96</v>
      </c>
      <c r="G49" s="32">
        <f t="shared" si="1"/>
        <v>10</v>
      </c>
      <c r="H49" s="47">
        <v>25</v>
      </c>
      <c r="I49" s="38">
        <f t="shared" si="2"/>
        <v>250</v>
      </c>
      <c r="J49" s="86"/>
      <c r="K49" s="69"/>
      <c r="L49" s="69"/>
      <c r="M49" s="69"/>
      <c r="N49" s="68"/>
    </row>
    <row r="50" spans="1:14" x14ac:dyDescent="0.25">
      <c r="A50" s="31" t="s">
        <v>75</v>
      </c>
      <c r="B50" s="31" t="s">
        <v>50</v>
      </c>
      <c r="C50" s="32">
        <v>2</v>
      </c>
      <c r="D50" s="35">
        <v>1</v>
      </c>
      <c r="E50" s="32">
        <f t="shared" si="0"/>
        <v>3</v>
      </c>
      <c r="F50" s="35">
        <v>1.9</v>
      </c>
      <c r="G50" s="32">
        <f t="shared" si="1"/>
        <v>1.1000000000000001</v>
      </c>
      <c r="H50" s="47">
        <v>30</v>
      </c>
      <c r="I50" s="38">
        <f t="shared" si="2"/>
        <v>33</v>
      </c>
      <c r="J50" s="86"/>
      <c r="K50" s="69"/>
      <c r="L50" s="69"/>
      <c r="M50" s="69"/>
      <c r="N50" s="68"/>
    </row>
    <row r="51" spans="1:14" x14ac:dyDescent="0.25">
      <c r="A51" s="31" t="s">
        <v>82</v>
      </c>
      <c r="B51" s="31" t="s">
        <v>12</v>
      </c>
      <c r="C51" s="32">
        <v>6</v>
      </c>
      <c r="D51" s="35">
        <v>8</v>
      </c>
      <c r="E51" s="32">
        <f t="shared" si="0"/>
        <v>14</v>
      </c>
      <c r="F51" s="35">
        <v>2</v>
      </c>
      <c r="G51" s="32">
        <f t="shared" si="1"/>
        <v>12</v>
      </c>
      <c r="H51" s="47">
        <v>35</v>
      </c>
      <c r="I51" s="38">
        <f t="shared" si="2"/>
        <v>420</v>
      </c>
      <c r="J51" s="86"/>
      <c r="K51" s="69"/>
      <c r="L51" s="69"/>
      <c r="M51" s="69"/>
      <c r="N51" s="68"/>
    </row>
    <row r="52" spans="1:14" x14ac:dyDescent="0.25">
      <c r="A52" s="62" t="s">
        <v>69</v>
      </c>
      <c r="B52" s="62"/>
      <c r="C52" s="63"/>
      <c r="D52" s="64"/>
      <c r="E52" s="64"/>
      <c r="F52" s="63"/>
      <c r="G52" s="65"/>
      <c r="H52" s="66"/>
      <c r="I52" s="67">
        <f>SUM(I12:I51)</f>
        <v>14505.903200000001</v>
      </c>
      <c r="J52" s="74"/>
      <c r="K52" s="69"/>
      <c r="L52" s="69"/>
      <c r="M52" s="69"/>
      <c r="N52" s="68"/>
    </row>
    <row r="53" spans="1:14" x14ac:dyDescent="0.25">
      <c r="A53" s="87"/>
      <c r="B53" s="87"/>
      <c r="C53" s="87"/>
      <c r="D53" s="88"/>
      <c r="E53" s="88"/>
      <c r="F53" s="87"/>
      <c r="G53" s="88"/>
      <c r="H53" s="89"/>
      <c r="I53" s="90"/>
      <c r="J53" s="74"/>
      <c r="K53" s="69"/>
      <c r="L53" s="69"/>
      <c r="M53" s="69"/>
      <c r="N53" s="68"/>
    </row>
    <row r="54" spans="1:14" ht="20.25" x14ac:dyDescent="0.3">
      <c r="A54" s="91"/>
      <c r="B54" s="91"/>
      <c r="C54" s="91"/>
      <c r="D54" s="92"/>
      <c r="E54" s="92"/>
      <c r="F54" s="91"/>
      <c r="G54" s="92"/>
      <c r="H54" s="93"/>
      <c r="I54" s="94"/>
      <c r="J54" s="74"/>
      <c r="K54" s="69"/>
      <c r="L54" s="69"/>
      <c r="M54" s="69"/>
      <c r="N54" s="68"/>
    </row>
    <row r="55" spans="1:14" ht="15.75" x14ac:dyDescent="0.25">
      <c r="A55" s="95" t="s">
        <v>70</v>
      </c>
      <c r="B55" s="95"/>
      <c r="C55" s="75"/>
      <c r="D55" s="95" t="s">
        <v>71</v>
      </c>
      <c r="E55" s="95"/>
      <c r="F55" s="75"/>
      <c r="G55" s="95" t="s">
        <v>72</v>
      </c>
      <c r="H55" s="95"/>
      <c r="I55" s="95"/>
      <c r="J55" s="74"/>
      <c r="K55" s="69"/>
      <c r="L55" s="69"/>
      <c r="M55" s="69"/>
      <c r="N55" s="68"/>
    </row>
    <row r="56" spans="1:14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4"/>
      <c r="K56" s="69"/>
      <c r="L56" s="69"/>
      <c r="M56" s="69"/>
      <c r="N56" s="68"/>
    </row>
    <row r="57" spans="1:14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69"/>
      <c r="L57" s="69"/>
      <c r="M57" s="69"/>
      <c r="N57" s="68"/>
    </row>
    <row r="58" spans="1:14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69"/>
      <c r="L58" s="69"/>
      <c r="M58" s="69"/>
      <c r="N58" s="68"/>
    </row>
    <row r="59" spans="1:14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69"/>
      <c r="L59" s="69"/>
      <c r="M59" s="69"/>
      <c r="N59" s="68"/>
    </row>
    <row r="60" spans="1:14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69"/>
      <c r="L60" s="69"/>
      <c r="M60" s="69"/>
      <c r="N60" s="68"/>
    </row>
    <row r="61" spans="1:14" x14ac:dyDescent="0.2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69"/>
      <c r="L61" s="69"/>
      <c r="M61" s="69"/>
      <c r="N61" s="68"/>
    </row>
    <row r="62" spans="1:14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69"/>
      <c r="L62" s="69"/>
      <c r="M62" s="69"/>
      <c r="N62" s="68"/>
    </row>
    <row r="63" spans="1:14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8"/>
    </row>
  </sheetData>
  <mergeCells count="3">
    <mergeCell ref="C2:E2"/>
    <mergeCell ref="B3:F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 2026</vt:lpstr>
      <vt:lpstr>FEBRERO 2026 </vt:lpstr>
      <vt:lpstr>MARZO 2026</vt:lpstr>
      <vt:lpstr>ABRIL-2026</vt:lpstr>
      <vt:lpstr>MAYO-2026</vt:lpstr>
      <vt:lpstr>JUNIO-2026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2026-07-07T18:45:16Z</dcterms:modified>
</cp:coreProperties>
</file>