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 firstSheet="2" activeTab="4"/>
  </bookViews>
  <sheets>
    <sheet name="ENERO-2026" sheetId="1" r:id="rId1"/>
    <sheet name="ENERO-2026-2" sheetId="2" r:id="rId2"/>
    <sheet name="FEBRERO-2026" sheetId="3" r:id="rId3"/>
    <sheet name="MARZO-2026" sheetId="4" r:id="rId4"/>
    <sheet name="ABRIL-2026" sheetId="5" r:id="rId5"/>
  </sheets>
  <definedNames>
    <definedName name="_xlnm.Print_Area" localSheetId="4">'ABRIL-2026'!$A$1:$N$100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B63" i="5" l="1"/>
  <c r="D63" i="5" s="1"/>
  <c r="D12" i="5"/>
  <c r="B36" i="4"/>
  <c r="D36" i="4" s="1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86" i="3"/>
  <c r="D92" i="5" l="1"/>
  <c r="D89" i="4"/>
  <c r="D87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86" i="2"/>
  <c r="D85" i="2"/>
  <c r="D84" i="2"/>
  <c r="D83" i="2"/>
  <c r="D82" i="2"/>
  <c r="D81" i="2"/>
  <c r="D80" i="2"/>
  <c r="D79" i="2"/>
  <c r="C78" i="2"/>
  <c r="D78" i="2" s="1"/>
  <c r="C77" i="2"/>
  <c r="D77" i="2" s="1"/>
  <c r="C76" i="2"/>
  <c r="D76" i="2" s="1"/>
  <c r="C75" i="2"/>
  <c r="D75" i="2" s="1"/>
  <c r="D74" i="2"/>
  <c r="D73" i="2"/>
  <c r="D72" i="2"/>
  <c r="D71" i="2"/>
  <c r="D70" i="2"/>
  <c r="D69" i="2"/>
  <c r="D68" i="2"/>
  <c r="D67" i="2"/>
  <c r="D66" i="2"/>
  <c r="D65" i="2"/>
  <c r="D64" i="2"/>
  <c r="D63" i="2"/>
  <c r="B62" i="2"/>
  <c r="D62" i="2" s="1"/>
  <c r="D61" i="2"/>
  <c r="C60" i="2"/>
  <c r="D60" i="2" s="1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C36" i="2"/>
  <c r="D36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C22" i="2"/>
  <c r="D22" i="2" s="1"/>
  <c r="D21" i="2"/>
  <c r="D20" i="2"/>
  <c r="D19" i="2"/>
  <c r="D18" i="2"/>
  <c r="D17" i="2"/>
  <c r="D16" i="2"/>
  <c r="D15" i="2"/>
  <c r="D14" i="2"/>
  <c r="D13" i="2"/>
  <c r="D12" i="2"/>
  <c r="D11" i="2"/>
  <c r="C36" i="1"/>
  <c r="D36" i="1" s="1"/>
  <c r="C78" i="1"/>
  <c r="D78" i="1" s="1"/>
  <c r="C77" i="1"/>
  <c r="D77" i="1" s="1"/>
  <c r="C76" i="1"/>
  <c r="D76" i="1" s="1"/>
  <c r="C75" i="1"/>
  <c r="D75" i="1" s="1"/>
  <c r="C22" i="1"/>
  <c r="D22" i="1" s="1"/>
  <c r="C60" i="1"/>
  <c r="D60" i="1" s="1"/>
  <c r="D16" i="1"/>
  <c r="D37" i="1"/>
  <c r="B62" i="1"/>
  <c r="D62" i="1" s="1"/>
  <c r="D45" i="1"/>
  <c r="D46" i="1"/>
  <c r="D47" i="1"/>
  <c r="D48" i="1"/>
  <c r="D86" i="1"/>
  <c r="D85" i="1"/>
  <c r="D84" i="1"/>
  <c r="D83" i="1"/>
  <c r="D82" i="1"/>
  <c r="D81" i="1"/>
  <c r="D80" i="1"/>
  <c r="D79" i="1"/>
  <c r="D74" i="1"/>
  <c r="D73" i="1"/>
  <c r="D72" i="1"/>
  <c r="D71" i="1"/>
  <c r="D70" i="1"/>
  <c r="D69" i="1"/>
  <c r="D68" i="1"/>
  <c r="D67" i="1"/>
  <c r="D66" i="1"/>
  <c r="D65" i="1"/>
  <c r="D64" i="1"/>
  <c r="D63" i="1"/>
  <c r="D61" i="1"/>
  <c r="D59" i="1"/>
  <c r="D58" i="1"/>
  <c r="D57" i="1"/>
  <c r="D56" i="1"/>
  <c r="D55" i="1"/>
  <c r="D54" i="1"/>
  <c r="D53" i="1"/>
  <c r="D52" i="1"/>
  <c r="D51" i="1"/>
  <c r="D50" i="1"/>
  <c r="D49" i="1"/>
  <c r="D44" i="1"/>
  <c r="D43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5" i="1"/>
  <c r="D14" i="1"/>
  <c r="D13" i="1"/>
  <c r="D12" i="1"/>
  <c r="D11" i="1"/>
  <c r="D88" i="3" l="1"/>
  <c r="D87" i="2"/>
  <c r="D87" i="1"/>
</calcChain>
</file>

<file path=xl/sharedStrings.xml><?xml version="1.0" encoding="utf-8"?>
<sst xmlns="http://schemas.openxmlformats.org/spreadsheetml/2006/main" count="463" uniqueCount="104">
  <si>
    <t>INVENTARIO DE MATERIALES DE OFICINA</t>
  </si>
  <si>
    <t>DESCRIPCION</t>
  </si>
  <si>
    <t>CANTIDAD</t>
  </si>
  <si>
    <t>VALOR UNITARIO</t>
  </si>
  <si>
    <t>VALOR NETO</t>
  </si>
  <si>
    <t>ALFILERES</t>
  </si>
  <si>
    <t>BANDITAS</t>
  </si>
  <si>
    <t>BATERIAS DURACEL AA</t>
  </si>
  <si>
    <t>BATERIAS DURACEL AAA</t>
  </si>
  <si>
    <t>BOLIGRAFO</t>
  </si>
  <si>
    <t>CABLE USB</t>
  </si>
  <si>
    <t>CAMARA MICRO-WEBCAM</t>
  </si>
  <si>
    <t>CARPETA</t>
  </si>
  <si>
    <t>CARTUCHO DE CINTA EPSON 8750</t>
  </si>
  <si>
    <t>CHINCHES</t>
  </si>
  <si>
    <t>CINTA ADHESIVA NORMAL.</t>
  </si>
  <si>
    <t>CINTA PARA IMPRESORA</t>
  </si>
  <si>
    <t>CINTA PARA MAQUINA</t>
  </si>
  <si>
    <t>CLIC DE METAL PARA PAPEL  50.</t>
  </si>
  <si>
    <t>CLIPS PARA DOCUMENTOS PEQUEÑO 41.</t>
  </si>
  <si>
    <t>CLIPS PARA DOCUMENTOS GRANDES 51.</t>
  </si>
  <si>
    <t>CORRECTOR</t>
  </si>
  <si>
    <t>CUADERNOS DE COLUMNAS</t>
  </si>
  <si>
    <t>EXTENSIONES ELECTRICAS.</t>
  </si>
  <si>
    <t>ETIQUETAS</t>
  </si>
  <si>
    <t>FOLDER DE BOLSILLO.</t>
  </si>
  <si>
    <t>FOLDER.</t>
  </si>
  <si>
    <t>FORMULARIO DE REFERENCIA Y CONTRA REFERENCIA.</t>
  </si>
  <si>
    <t>GANCHOS PARA CARPETAS MACHO Y HEMBRAS</t>
  </si>
  <si>
    <t>GRAPAS</t>
  </si>
  <si>
    <t>HOJAS BOM LARGAS 81/2X14</t>
  </si>
  <si>
    <t>HOJAS BOM NORMAL  8 1/2 X11</t>
  </si>
  <si>
    <t>LAPICES</t>
  </si>
  <si>
    <t>MAUSE</t>
  </si>
  <si>
    <t>MARCADOR  VERDE</t>
  </si>
  <si>
    <t>NOTA ADH AMARILLA</t>
  </si>
  <si>
    <t>PAPEL CARBON</t>
  </si>
  <si>
    <t>PAPEL DE PLATIFICAR</t>
  </si>
  <si>
    <t>PAPEL CONTINUO</t>
  </si>
  <si>
    <t>PAPEL FOTOGRAFICO PARA SONOGRAFIA</t>
  </si>
  <si>
    <t>PASTA TERMICA</t>
  </si>
  <si>
    <t>RECIBO CON COPIA SONOGRAFIA.</t>
  </si>
  <si>
    <t>RECIBO CON COPIA FACTURACION.</t>
  </si>
  <si>
    <t>FACTURA PARA FACTURACION</t>
  </si>
  <si>
    <t>RECIBO CON COPIA ONDONTOLOGIA.</t>
  </si>
  <si>
    <t xml:space="preserve"> RECIBO PARA ATENCION A EXTRANJEROS.</t>
  </si>
  <si>
    <t>RECORD 500.</t>
  </si>
  <si>
    <t>ROLLO DE PAPEL PARA IMPRESORA PEQUEÑA DE LABORATORIO</t>
  </si>
  <si>
    <t>RESALTADORE</t>
  </si>
  <si>
    <t>SACAGRAPAS</t>
  </si>
  <si>
    <t>SELLO NUMERICO GRANDE</t>
  </si>
  <si>
    <t>SELLO NUMERICO PEQUEÑO</t>
  </si>
  <si>
    <t>SOBRES MANILA GRANDES</t>
  </si>
  <si>
    <t>SOBRES PARA CARTA.</t>
  </si>
  <si>
    <t>SOBRES MANILA NORMALES</t>
  </si>
  <si>
    <t>TALONARIO DE ANALITICA.</t>
  </si>
  <si>
    <t>TALONARIO RECETARIO.</t>
  </si>
  <si>
    <t>TALONARIO PARA ODONTOLOGIA.</t>
  </si>
  <si>
    <t>TALONARIO PARA ATENCION A EXTRANJEROS.</t>
  </si>
  <si>
    <t>TINTA PARA IMPRESORA EPSON AMARILLA 644</t>
  </si>
  <si>
    <t>TINTA PARA IMPRESORA EPSON ROJA 664</t>
  </si>
  <si>
    <t>TINTA PARA IMPRESORA EPSON AMARILLA 544</t>
  </si>
  <si>
    <t>TINTA PARA IMPRESORA EPSON AZUL 544</t>
  </si>
  <si>
    <t>TINTA PARA IMPRESORA EPSON NEGRA 544</t>
  </si>
  <si>
    <t>TINTA PARA IMPRESORA EPSON ROJA 544</t>
  </si>
  <si>
    <t>TINTA P/SELLO  AZUL.</t>
  </si>
  <si>
    <t>TINTA PARA SELLOS NEGRA</t>
  </si>
  <si>
    <r>
      <t>TONER CARTIDGE</t>
    </r>
    <r>
      <rPr>
        <sz val="14"/>
        <color theme="1"/>
        <rFont val="Aptos Narrow"/>
        <family val="2"/>
        <scheme val="minor"/>
      </rPr>
      <t xml:space="preserve"> LHCF279A</t>
    </r>
  </si>
  <si>
    <t>CINTA DOBLE CARA</t>
  </si>
  <si>
    <t>SILICON LIQUIDO</t>
  </si>
  <si>
    <r>
      <t>TONER CARTIDGE</t>
    </r>
    <r>
      <rPr>
        <sz val="14"/>
        <color theme="1"/>
        <rFont val="Aptos Narrow"/>
        <family val="2"/>
        <scheme val="minor"/>
      </rPr>
      <t xml:space="preserve"> CF219A</t>
    </r>
  </si>
  <si>
    <t>SERRADURA DE GAVETA</t>
  </si>
  <si>
    <t>TOTAL</t>
  </si>
  <si>
    <t>Dr. Jorge Ricardo Dominguez</t>
  </si>
  <si>
    <t>LICDA. Alicia Mdes Arias</t>
  </si>
  <si>
    <t xml:space="preserve">                               Director</t>
  </si>
  <si>
    <t>Encda. Administrativa</t>
  </si>
  <si>
    <t>LICDA.Soraida Rodriguez Jimenez.</t>
  </si>
  <si>
    <t xml:space="preserve">            Contador/a.</t>
  </si>
  <si>
    <t>MARCADORESAMARILLO</t>
  </si>
  <si>
    <t>MARCADOR  NEGRO</t>
  </si>
  <si>
    <t>MARCADORES AZUL.</t>
  </si>
  <si>
    <t>MARCADORES ROSADO.</t>
  </si>
  <si>
    <t>MARCADORES ROJO.</t>
  </si>
  <si>
    <t>GRAPADORAS</t>
  </si>
  <si>
    <t>CALCULADORA</t>
  </si>
  <si>
    <t>CUADERNO 144 PG.</t>
  </si>
  <si>
    <t xml:space="preserve">ENTRADA </t>
  </si>
  <si>
    <t>SALIDA</t>
  </si>
  <si>
    <t>DISPONIBILIDAD</t>
  </si>
  <si>
    <t>Republica Dominicana</t>
  </si>
  <si>
    <t>SERVICIO NACIONAL DE SALUD</t>
  </si>
  <si>
    <t xml:space="preserve"> Hospital Municipal Restauracion.</t>
  </si>
  <si>
    <t>CUADERNO 200 PG.</t>
  </si>
  <si>
    <t>FACTURA PARA FACTURACION.</t>
  </si>
  <si>
    <t>GRAPADORA</t>
  </si>
  <si>
    <t>MARCADORES AMARILLO</t>
  </si>
  <si>
    <t>TIJERA GRANDE.</t>
  </si>
  <si>
    <t>ROLLO DE PAPEL PARA IMPRESORA PEQUEÑA DE LABORATORIO.</t>
  </si>
  <si>
    <r>
      <t xml:space="preserve">TINTA PARA IMPRESORA BROTHER ROJA </t>
    </r>
    <r>
      <rPr>
        <sz val="11"/>
        <color rgb="FFFF0000"/>
        <rFont val="Aptos Narrow"/>
        <family val="2"/>
        <scheme val="minor"/>
      </rPr>
      <t>(M</t>
    </r>
    <r>
      <rPr>
        <sz val="11"/>
        <color theme="1"/>
        <rFont val="Aptos Narrow"/>
        <family val="2"/>
        <scheme val="minor"/>
      </rPr>
      <t>)btD100m</t>
    </r>
  </si>
  <si>
    <r>
      <t>TINTA PARA IMPRESORA BROTHER AZUL  (</t>
    </r>
    <r>
      <rPr>
        <sz val="10"/>
        <color theme="3" tint="0.499984740745262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>)btD100c</t>
    </r>
  </si>
  <si>
    <r>
      <t xml:space="preserve">TINTA PARA IMPRESORA BROTHER AMARILLA </t>
    </r>
    <r>
      <rPr>
        <sz val="11"/>
        <color rgb="FFFFC000"/>
        <rFont val="Aptos Narrow"/>
        <family val="2"/>
        <scheme val="minor"/>
      </rPr>
      <t>(Y</t>
    </r>
    <r>
      <rPr>
        <sz val="11"/>
        <color theme="1"/>
        <rFont val="Aptos Narrow"/>
        <family val="2"/>
        <scheme val="minor"/>
      </rPr>
      <t>)  btD100y.</t>
    </r>
  </si>
  <si>
    <r>
      <t>TINTA PARA IMPRESORA BROTHER NEGRA  (</t>
    </r>
    <r>
      <rPr>
        <b/>
        <sz val="11"/>
        <color theme="1"/>
        <rFont val="Aptos Narrow"/>
        <family val="2"/>
        <scheme val="minor"/>
      </rPr>
      <t>BK</t>
    </r>
    <r>
      <rPr>
        <sz val="11"/>
        <color theme="1"/>
        <rFont val="Aptos Narrow"/>
        <family val="2"/>
        <scheme val="minor"/>
      </rPr>
      <t>) btD100bk</t>
    </r>
  </si>
  <si>
    <t>TALONARIO  DE FACTURAPARA ATENCION A EXTRANJEROS.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</si>
</sst>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3" tint="0.499984740745262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4" xfId="0" applyNumberFormat="1" applyBorder="1" applyAlignment="1">
      <alignment horizontal="left"/>
    </xf>
    <xf numFmtId="44" fontId="0" fillId="0" borderId="4" xfId="1" applyFont="1" applyBorder="1" applyAlignment="1">
      <alignment horizontal="left"/>
    </xf>
    <xf numFmtId="0" fontId="0" fillId="2" borderId="4" xfId="0" applyFill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4" fontId="2" fillId="0" borderId="4" xfId="0" applyNumberFormat="1" applyFont="1" applyBorder="1" applyAlignment="1">
      <alignment horizontal="left"/>
    </xf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0" fillId="0" borderId="4" xfId="0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/>
    </xf>
    <xf numFmtId="44" fontId="0" fillId="0" borderId="4" xfId="0" applyNumberFormat="1" applyBorder="1"/>
    <xf numFmtId="0" fontId="9" fillId="0" borderId="4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44" fontId="0" fillId="0" borderId="0" xfId="1" applyFont="1" applyBorder="1" applyAlignment="1">
      <alignment horizontal="left"/>
    </xf>
    <xf numFmtId="0" fontId="0" fillId="2" borderId="0" xfId="0" applyFill="1" applyBorder="1" applyAlignment="1">
      <alignment horizontal="left"/>
    </xf>
    <xf numFmtId="0" fontId="9" fillId="0" borderId="0" xfId="0" applyFont="1" applyBorder="1" applyProtection="1">
      <protection locked="0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0</xdr:col>
      <xdr:colOff>2162175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1"/>
          <a:ext cx="2162175" cy="532898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161925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885825"/>
          <a:ext cx="962025" cy="33188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476250</xdr:colOff>
      <xdr:row>5</xdr:row>
      <xdr:rowOff>153035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400050"/>
          <a:ext cx="1000125" cy="676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1</xdr:col>
      <xdr:colOff>714375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C8704E2-589A-4E2D-B9E0-3041975E4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626745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90FE9682-BD1A-46CF-BA20-0BDD4703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308610</xdr:colOff>
      <xdr:row>5</xdr:row>
      <xdr:rowOff>168275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3D7F26B1-06C2-47B3-ACF7-C320E38EF0A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403860"/>
          <a:ext cx="954405" cy="678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0</xdr:col>
      <xdr:colOff>2162175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E81244B-FA0A-48E2-BB4A-6F4DF79E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337185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4FA3650A-2680-4DB0-989C-40EC0865A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476250</xdr:colOff>
      <xdr:row>5</xdr:row>
      <xdr:rowOff>168275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2BB9A64E-A2CF-4664-9193-2DB98284D3D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403860"/>
          <a:ext cx="954405" cy="678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85726</xdr:rowOff>
    </xdr:from>
    <xdr:to>
      <xdr:col>0</xdr:col>
      <xdr:colOff>2162175</xdr:colOff>
      <xdr:row>5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A26D37-0ADD-40C3-84CB-62BD73C7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1</xdr:row>
      <xdr:rowOff>161925</xdr:rowOff>
    </xdr:from>
    <xdr:to>
      <xdr:col>0</xdr:col>
      <xdr:colOff>3164205</xdr:colOff>
      <xdr:row>3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DED2703A-4DE2-435C-A24F-8AEDA3A8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</xdr:row>
      <xdr:rowOff>38100</xdr:rowOff>
    </xdr:from>
    <xdr:to>
      <xdr:col>3</xdr:col>
      <xdr:colOff>476250</xdr:colOff>
      <xdr:row>7</xdr:row>
      <xdr:rowOff>635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EFEC3E0F-ED5E-499D-8936-D0D878C640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403860"/>
          <a:ext cx="954405" cy="6940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85726</xdr:rowOff>
    </xdr:from>
    <xdr:to>
      <xdr:col>0</xdr:col>
      <xdr:colOff>2162175</xdr:colOff>
      <xdr:row>5</xdr:row>
      <xdr:rowOff>75699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7983A9A-BFE7-4B80-8FA4-3D57A67B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148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3419475</xdr:colOff>
      <xdr:row>1</xdr:row>
      <xdr:rowOff>161925</xdr:rowOff>
    </xdr:from>
    <xdr:to>
      <xdr:col>1</xdr:col>
      <xdr:colOff>68580</xdr:colOff>
      <xdr:row>3</xdr:row>
      <xdr:rowOff>131856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58826106-241D-4085-80DE-E1B7127E0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342900"/>
          <a:ext cx="630555" cy="33188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</xdr:row>
      <xdr:rowOff>38100</xdr:rowOff>
    </xdr:from>
    <xdr:to>
      <xdr:col>3</xdr:col>
      <xdr:colOff>186690</xdr:colOff>
      <xdr:row>7</xdr:row>
      <xdr:rowOff>31115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DD2F8B93-F41C-4D9F-A23C-B97B885B7BE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86740"/>
          <a:ext cx="954405" cy="724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18" sqref="A18"/>
    </sheetView>
  </sheetViews>
  <sheetFormatPr baseColWidth="10" defaultRowHeight="14.25"/>
  <cols>
    <col min="1" max="1" width="43.75" customWidth="1"/>
    <col min="2" max="2" width="12.375" customWidth="1"/>
    <col min="4" max="4" width="12.625" customWidth="1"/>
    <col min="5" max="6" width="0" hidden="1" customWidth="1"/>
    <col min="7" max="7" width="13.75" hidden="1" customWidth="1"/>
  </cols>
  <sheetData>
    <row r="1" spans="1:9">
      <c r="A1" s="13"/>
      <c r="B1" s="13"/>
      <c r="C1" s="19"/>
      <c r="D1" s="13"/>
      <c r="E1" s="13"/>
      <c r="F1" s="13"/>
      <c r="G1" s="13"/>
      <c r="H1" s="13"/>
      <c r="I1" s="13"/>
    </row>
    <row r="2" spans="1:9">
      <c r="A2" s="13"/>
      <c r="B2" s="13"/>
      <c r="C2" s="19"/>
      <c r="D2" s="13"/>
      <c r="E2" s="13"/>
      <c r="F2" s="13"/>
      <c r="G2" s="13"/>
      <c r="H2" s="13"/>
      <c r="I2" s="13"/>
    </row>
    <row r="3" spans="1:9">
      <c r="A3" s="13"/>
      <c r="B3" s="13"/>
      <c r="C3" s="19"/>
      <c r="D3" s="13"/>
      <c r="E3" s="13"/>
      <c r="F3" s="13"/>
      <c r="G3" s="13"/>
      <c r="H3" s="13"/>
      <c r="I3" s="13"/>
    </row>
    <row r="4" spans="1:9">
      <c r="A4" s="27" t="s">
        <v>90</v>
      </c>
      <c r="B4" s="27"/>
      <c r="C4" s="27"/>
      <c r="D4" s="27"/>
      <c r="E4" s="27"/>
      <c r="F4" s="13"/>
      <c r="G4" s="13"/>
      <c r="H4" s="13"/>
      <c r="I4" s="13"/>
    </row>
    <row r="5" spans="1:9" ht="15.75">
      <c r="A5" s="28" t="s">
        <v>91</v>
      </c>
      <c r="B5" s="28"/>
      <c r="C5" s="28"/>
      <c r="D5" s="28"/>
      <c r="E5" s="28"/>
      <c r="F5" s="28"/>
      <c r="G5" s="13"/>
      <c r="H5" s="20"/>
      <c r="I5" s="13"/>
    </row>
    <row r="6" spans="1:9" ht="15">
      <c r="A6" s="29" t="s">
        <v>92</v>
      </c>
      <c r="B6" s="29"/>
      <c r="C6" s="29"/>
      <c r="D6" s="29"/>
    </row>
    <row r="7" spans="1:9" ht="15">
      <c r="A7" s="30" t="s">
        <v>0</v>
      </c>
      <c r="B7" s="30"/>
      <c r="C7" s="30"/>
      <c r="D7" s="30"/>
    </row>
    <row r="8" spans="1:9" ht="15">
      <c r="A8" s="31">
        <v>46047</v>
      </c>
      <c r="B8" s="32"/>
      <c r="C8" s="32"/>
      <c r="D8" s="33"/>
    </row>
    <row r="9" spans="1:9" ht="31.5">
      <c r="A9" s="1" t="s">
        <v>1</v>
      </c>
      <c r="B9" s="1" t="s">
        <v>2</v>
      </c>
      <c r="C9" s="2" t="s">
        <v>3</v>
      </c>
      <c r="D9" s="2" t="s">
        <v>4</v>
      </c>
      <c r="E9" s="18" t="s">
        <v>87</v>
      </c>
      <c r="F9" s="18" t="s">
        <v>88</v>
      </c>
      <c r="G9" s="18" t="s">
        <v>89</v>
      </c>
    </row>
    <row r="10" spans="1:9" ht="15.75">
      <c r="A10" s="1"/>
      <c r="B10" s="1"/>
      <c r="C10" s="2"/>
      <c r="D10" s="2"/>
      <c r="E10" s="18"/>
      <c r="F10" s="18"/>
      <c r="G10" s="18"/>
    </row>
    <row r="11" spans="1:9">
      <c r="A11" s="3" t="s">
        <v>5</v>
      </c>
      <c r="B11" s="4">
        <v>6</v>
      </c>
      <c r="C11" s="5">
        <v>10</v>
      </c>
      <c r="D11" s="6">
        <f>+B11*C11</f>
        <v>60</v>
      </c>
      <c r="E11" s="18"/>
      <c r="F11" s="18"/>
      <c r="G11" s="18"/>
    </row>
    <row r="12" spans="1:9">
      <c r="A12" s="3" t="s">
        <v>6</v>
      </c>
      <c r="B12" s="4">
        <v>2</v>
      </c>
      <c r="C12" s="5">
        <v>59.32</v>
      </c>
      <c r="D12" s="6">
        <f t="shared" ref="D12:D86" si="0">+B12*C12</f>
        <v>118.64</v>
      </c>
      <c r="E12" s="18"/>
      <c r="F12" s="18"/>
      <c r="G12" s="18"/>
    </row>
    <row r="13" spans="1:9">
      <c r="A13" s="3" t="s">
        <v>7</v>
      </c>
      <c r="B13" s="4">
        <v>8</v>
      </c>
      <c r="C13" s="5">
        <v>50</v>
      </c>
      <c r="D13" s="6">
        <f t="shared" si="0"/>
        <v>400</v>
      </c>
      <c r="E13" s="18"/>
      <c r="F13" s="18"/>
      <c r="G13" s="18"/>
    </row>
    <row r="14" spans="1:9">
      <c r="A14" s="3" t="s">
        <v>8</v>
      </c>
      <c r="B14" s="4">
        <v>2</v>
      </c>
      <c r="C14" s="5">
        <v>50</v>
      </c>
      <c r="D14" s="6">
        <f t="shared" si="0"/>
        <v>100</v>
      </c>
      <c r="E14" s="18"/>
      <c r="F14" s="18"/>
      <c r="G14" s="18"/>
    </row>
    <row r="15" spans="1:9">
      <c r="A15" s="3" t="s">
        <v>9</v>
      </c>
      <c r="B15" s="4">
        <v>36</v>
      </c>
      <c r="C15" s="5">
        <v>6.67</v>
      </c>
      <c r="D15" s="6">
        <f t="shared" si="0"/>
        <v>240.12</v>
      </c>
      <c r="E15" s="18"/>
      <c r="F15" s="18"/>
      <c r="G15" s="18"/>
    </row>
    <row r="16" spans="1:9">
      <c r="A16" s="3" t="s">
        <v>85</v>
      </c>
      <c r="B16" s="4">
        <v>1</v>
      </c>
      <c r="C16" s="5">
        <v>433</v>
      </c>
      <c r="D16" s="6">
        <f t="shared" si="0"/>
        <v>433</v>
      </c>
      <c r="E16" s="18"/>
      <c r="F16" s="18"/>
      <c r="G16" s="18"/>
    </row>
    <row r="17" spans="1:7">
      <c r="A17" s="3" t="s">
        <v>10</v>
      </c>
      <c r="B17" s="4">
        <v>2</v>
      </c>
      <c r="C17" s="5">
        <v>85</v>
      </c>
      <c r="D17" s="6">
        <f t="shared" si="0"/>
        <v>170</v>
      </c>
      <c r="E17" s="18"/>
      <c r="F17" s="18"/>
      <c r="G17" s="18"/>
    </row>
    <row r="18" spans="1:7">
      <c r="A18" s="3" t="s">
        <v>11</v>
      </c>
      <c r="B18" s="4">
        <v>1</v>
      </c>
      <c r="C18" s="5">
        <v>405</v>
      </c>
      <c r="D18" s="6">
        <f t="shared" si="0"/>
        <v>405</v>
      </c>
      <c r="E18" s="18"/>
      <c r="F18" s="18"/>
      <c r="G18" s="18"/>
    </row>
    <row r="19" spans="1:7">
      <c r="A19" s="3" t="s">
        <v>12</v>
      </c>
      <c r="B19" s="4">
        <v>1</v>
      </c>
      <c r="C19" s="5">
        <v>450</v>
      </c>
      <c r="D19" s="6">
        <f t="shared" si="0"/>
        <v>450</v>
      </c>
      <c r="E19" s="18"/>
      <c r="F19" s="18"/>
      <c r="G19" s="18"/>
    </row>
    <row r="20" spans="1:7">
      <c r="A20" s="3" t="s">
        <v>13</v>
      </c>
      <c r="B20" s="4">
        <v>3</v>
      </c>
      <c r="C20" s="5">
        <v>395</v>
      </c>
      <c r="D20" s="6">
        <f t="shared" si="0"/>
        <v>1185</v>
      </c>
      <c r="E20" s="18"/>
      <c r="F20" s="18"/>
      <c r="G20" s="18"/>
    </row>
    <row r="21" spans="1:7">
      <c r="A21" s="3" t="s">
        <v>14</v>
      </c>
      <c r="B21" s="4">
        <v>2</v>
      </c>
      <c r="C21" s="5">
        <v>80</v>
      </c>
      <c r="D21" s="6">
        <f t="shared" si="0"/>
        <v>160</v>
      </c>
      <c r="E21" s="18"/>
      <c r="F21" s="18"/>
      <c r="G21" s="18"/>
    </row>
    <row r="22" spans="1:7">
      <c r="A22" s="3" t="s">
        <v>15</v>
      </c>
      <c r="B22" s="4">
        <v>6</v>
      </c>
      <c r="C22" s="5">
        <f>125+67.5</f>
        <v>192.5</v>
      </c>
      <c r="D22" s="6">
        <f t="shared" si="0"/>
        <v>1155</v>
      </c>
      <c r="E22" s="18"/>
      <c r="F22" s="18"/>
      <c r="G22" s="18"/>
    </row>
    <row r="23" spans="1:7">
      <c r="A23" s="3" t="s">
        <v>16</v>
      </c>
      <c r="B23" s="4">
        <v>2</v>
      </c>
      <c r="C23" s="5">
        <v>160</v>
      </c>
      <c r="D23" s="6">
        <f t="shared" si="0"/>
        <v>320</v>
      </c>
      <c r="E23" s="18"/>
      <c r="F23" s="18"/>
      <c r="G23" s="18"/>
    </row>
    <row r="24" spans="1:7">
      <c r="A24" s="3" t="s">
        <v>17</v>
      </c>
      <c r="B24" s="4">
        <v>2</v>
      </c>
      <c r="C24" s="5">
        <v>50</v>
      </c>
      <c r="D24" s="6">
        <f t="shared" si="0"/>
        <v>100</v>
      </c>
      <c r="E24" s="18"/>
      <c r="F24" s="18"/>
      <c r="G24" s="18"/>
    </row>
    <row r="25" spans="1:7">
      <c r="A25" s="3" t="s">
        <v>18</v>
      </c>
      <c r="B25" s="7">
        <v>5.8</v>
      </c>
      <c r="C25" s="5">
        <v>55</v>
      </c>
      <c r="D25" s="6">
        <f t="shared" si="0"/>
        <v>319</v>
      </c>
      <c r="E25" s="18"/>
      <c r="F25" s="18"/>
      <c r="G25" s="18"/>
    </row>
    <row r="26" spans="1:7">
      <c r="A26" s="3" t="s">
        <v>19</v>
      </c>
      <c r="B26" s="4">
        <v>25</v>
      </c>
      <c r="C26" s="5">
        <v>10</v>
      </c>
      <c r="D26" s="6">
        <f t="shared" si="0"/>
        <v>250</v>
      </c>
      <c r="E26" s="18"/>
      <c r="F26" s="18"/>
      <c r="G26" s="18"/>
    </row>
    <row r="27" spans="1:7">
      <c r="A27" s="3" t="s">
        <v>20</v>
      </c>
      <c r="B27" s="4">
        <v>19</v>
      </c>
      <c r="C27" s="5">
        <v>20</v>
      </c>
      <c r="D27" s="6">
        <f t="shared" si="0"/>
        <v>380</v>
      </c>
      <c r="E27" s="18"/>
      <c r="F27" s="18"/>
      <c r="G27" s="18"/>
    </row>
    <row r="28" spans="1:7">
      <c r="A28" s="3" t="s">
        <v>21</v>
      </c>
      <c r="B28" s="4">
        <v>6</v>
      </c>
      <c r="C28" s="5">
        <v>30</v>
      </c>
      <c r="D28" s="6">
        <f t="shared" si="0"/>
        <v>180</v>
      </c>
      <c r="E28" s="18"/>
      <c r="F28" s="18"/>
      <c r="G28" s="18"/>
    </row>
    <row r="29" spans="1:7">
      <c r="A29" s="3" t="s">
        <v>86</v>
      </c>
      <c r="B29" s="4">
        <v>4</v>
      </c>
      <c r="C29" s="5">
        <v>35</v>
      </c>
      <c r="D29" s="6">
        <f t="shared" si="0"/>
        <v>140</v>
      </c>
      <c r="E29" s="18"/>
      <c r="F29" s="18"/>
      <c r="G29" s="18"/>
    </row>
    <row r="30" spans="1:7">
      <c r="A30" s="3" t="s">
        <v>22</v>
      </c>
      <c r="B30" s="4">
        <v>1</v>
      </c>
      <c r="C30" s="5">
        <v>95</v>
      </c>
      <c r="D30" s="6">
        <f t="shared" si="0"/>
        <v>95</v>
      </c>
      <c r="E30" s="18"/>
      <c r="F30" s="18"/>
      <c r="G30" s="18"/>
    </row>
    <row r="31" spans="1:7">
      <c r="A31" s="3" t="s">
        <v>23</v>
      </c>
      <c r="B31" s="4">
        <v>0</v>
      </c>
      <c r="C31" s="5">
        <v>295</v>
      </c>
      <c r="D31" s="6">
        <f t="shared" si="0"/>
        <v>0</v>
      </c>
      <c r="E31" s="18"/>
      <c r="F31" s="18"/>
      <c r="G31" s="18"/>
    </row>
    <row r="32" spans="1:7">
      <c r="A32" s="3" t="s">
        <v>24</v>
      </c>
      <c r="B32" s="4">
        <v>860</v>
      </c>
      <c r="C32" s="5">
        <v>15</v>
      </c>
      <c r="D32" s="6">
        <f t="shared" si="0"/>
        <v>12900</v>
      </c>
      <c r="E32" s="18"/>
      <c r="F32" s="18"/>
      <c r="G32" s="18"/>
    </row>
    <row r="33" spans="1:7">
      <c r="A33" s="3" t="s">
        <v>25</v>
      </c>
      <c r="B33" s="4">
        <v>58</v>
      </c>
      <c r="C33" s="5">
        <v>35</v>
      </c>
      <c r="D33" s="6">
        <f t="shared" si="0"/>
        <v>2030</v>
      </c>
      <c r="E33" s="18"/>
      <c r="F33" s="18"/>
      <c r="G33" s="18"/>
    </row>
    <row r="34" spans="1:7">
      <c r="A34" s="3" t="s">
        <v>26</v>
      </c>
      <c r="B34" s="4">
        <v>4</v>
      </c>
      <c r="C34" s="5">
        <v>366</v>
      </c>
      <c r="D34" s="6">
        <f t="shared" si="0"/>
        <v>1464</v>
      </c>
      <c r="E34" s="18"/>
      <c r="F34" s="18"/>
      <c r="G34" s="18"/>
    </row>
    <row r="35" spans="1:7">
      <c r="A35" s="3" t="s">
        <v>27</v>
      </c>
      <c r="B35" s="7">
        <v>9</v>
      </c>
      <c r="C35" s="5">
        <v>500</v>
      </c>
      <c r="D35" s="6">
        <f t="shared" si="0"/>
        <v>4500</v>
      </c>
      <c r="E35" s="18"/>
      <c r="F35" s="18"/>
      <c r="G35" s="18"/>
    </row>
    <row r="36" spans="1:7">
      <c r="A36" s="3" t="s">
        <v>28</v>
      </c>
      <c r="B36" s="4">
        <v>2</v>
      </c>
      <c r="C36" s="5">
        <f>85+15.3</f>
        <v>100.3</v>
      </c>
      <c r="D36" s="6">
        <f t="shared" si="0"/>
        <v>200.6</v>
      </c>
      <c r="E36" s="18"/>
      <c r="F36" s="18"/>
      <c r="G36" s="18"/>
    </row>
    <row r="37" spans="1:7">
      <c r="A37" s="3" t="s">
        <v>84</v>
      </c>
      <c r="B37" s="4">
        <v>2</v>
      </c>
      <c r="C37" s="5">
        <v>300</v>
      </c>
      <c r="D37" s="6">
        <f t="shared" si="0"/>
        <v>600</v>
      </c>
      <c r="E37" s="18"/>
      <c r="F37" s="18"/>
      <c r="G37" s="18"/>
    </row>
    <row r="38" spans="1:7">
      <c r="A38" s="3" t="s">
        <v>29</v>
      </c>
      <c r="B38" s="4">
        <v>5</v>
      </c>
      <c r="C38" s="5">
        <v>38</v>
      </c>
      <c r="D38" s="6">
        <f t="shared" si="0"/>
        <v>190</v>
      </c>
      <c r="E38" s="18"/>
      <c r="F38" s="18"/>
      <c r="G38" s="18"/>
    </row>
    <row r="39" spans="1:7">
      <c r="A39" s="3" t="s">
        <v>30</v>
      </c>
      <c r="B39" s="4">
        <v>9.6999999999999993</v>
      </c>
      <c r="C39" s="5">
        <v>285</v>
      </c>
      <c r="D39" s="6">
        <f t="shared" si="0"/>
        <v>2764.5</v>
      </c>
      <c r="E39" s="18"/>
      <c r="F39" s="18"/>
      <c r="G39" s="18"/>
    </row>
    <row r="40" spans="1:7">
      <c r="A40" s="3" t="s">
        <v>31</v>
      </c>
      <c r="B40" s="4">
        <v>42</v>
      </c>
      <c r="C40" s="5">
        <v>225</v>
      </c>
      <c r="D40" s="6">
        <f t="shared" si="0"/>
        <v>9450</v>
      </c>
      <c r="E40" s="18"/>
      <c r="F40" s="18"/>
      <c r="G40" s="18"/>
    </row>
    <row r="41" spans="1:7">
      <c r="A41" s="3" t="s">
        <v>32</v>
      </c>
      <c r="B41" s="4">
        <v>36</v>
      </c>
      <c r="C41" s="5">
        <v>14.17</v>
      </c>
      <c r="D41" s="6">
        <f t="shared" si="0"/>
        <v>510.12</v>
      </c>
      <c r="E41" s="18"/>
      <c r="F41" s="18"/>
      <c r="G41" s="18"/>
    </row>
    <row r="42" spans="1:7">
      <c r="A42" s="3" t="s">
        <v>33</v>
      </c>
      <c r="B42" s="4">
        <v>1</v>
      </c>
      <c r="C42" s="5">
        <v>275</v>
      </c>
      <c r="D42" s="6">
        <f t="shared" si="0"/>
        <v>275</v>
      </c>
      <c r="E42" s="18"/>
      <c r="F42" s="18"/>
      <c r="G42" s="18"/>
    </row>
    <row r="43" spans="1:7">
      <c r="A43" s="3" t="s">
        <v>34</v>
      </c>
      <c r="B43" s="4">
        <v>5</v>
      </c>
      <c r="C43" s="5">
        <v>35</v>
      </c>
      <c r="D43" s="6">
        <f t="shared" si="0"/>
        <v>175</v>
      </c>
      <c r="E43" s="18"/>
      <c r="F43" s="18"/>
      <c r="G43" s="18"/>
    </row>
    <row r="44" spans="1:7">
      <c r="A44" s="3" t="s">
        <v>79</v>
      </c>
      <c r="B44" s="4">
        <v>4</v>
      </c>
      <c r="C44" s="5">
        <v>32</v>
      </c>
      <c r="D44" s="6">
        <f t="shared" si="0"/>
        <v>128</v>
      </c>
      <c r="E44" s="18"/>
      <c r="F44" s="18"/>
      <c r="G44" s="18"/>
    </row>
    <row r="45" spans="1:7">
      <c r="A45" s="3" t="s">
        <v>80</v>
      </c>
      <c r="B45" s="4">
        <v>5</v>
      </c>
      <c r="C45" s="5">
        <v>29</v>
      </c>
      <c r="D45" s="6">
        <f t="shared" si="0"/>
        <v>145</v>
      </c>
      <c r="E45" s="18"/>
      <c r="F45" s="18"/>
      <c r="G45" s="18"/>
    </row>
    <row r="46" spans="1:7">
      <c r="A46" s="3" t="s">
        <v>81</v>
      </c>
      <c r="B46" s="4">
        <v>5</v>
      </c>
      <c r="C46" s="5">
        <v>29</v>
      </c>
      <c r="D46" s="6">
        <f t="shared" si="0"/>
        <v>145</v>
      </c>
      <c r="E46" s="18"/>
      <c r="F46" s="18"/>
      <c r="G46" s="18"/>
    </row>
    <row r="47" spans="1:7">
      <c r="A47" s="3" t="s">
        <v>82</v>
      </c>
      <c r="B47" s="4">
        <v>6</v>
      </c>
      <c r="C47" s="5">
        <v>29</v>
      </c>
      <c r="D47" s="6">
        <f t="shared" si="0"/>
        <v>174</v>
      </c>
      <c r="E47" s="18"/>
      <c r="F47" s="18"/>
      <c r="G47" s="18"/>
    </row>
    <row r="48" spans="1:7">
      <c r="A48" s="3" t="s">
        <v>83</v>
      </c>
      <c r="B48" s="4">
        <v>2</v>
      </c>
      <c r="C48" s="5">
        <v>32</v>
      </c>
      <c r="D48" s="6">
        <f t="shared" si="0"/>
        <v>64</v>
      </c>
      <c r="E48" s="18"/>
      <c r="F48" s="18"/>
      <c r="G48" s="18"/>
    </row>
    <row r="49" spans="1:7">
      <c r="A49" s="3" t="s">
        <v>35</v>
      </c>
      <c r="B49" s="4">
        <v>9</v>
      </c>
      <c r="C49" s="5">
        <v>29.66</v>
      </c>
      <c r="D49" s="6">
        <f t="shared" si="0"/>
        <v>266.94</v>
      </c>
      <c r="E49" s="18"/>
      <c r="F49" s="18"/>
      <c r="G49" s="18"/>
    </row>
    <row r="50" spans="1:7">
      <c r="A50" s="3" t="s">
        <v>36</v>
      </c>
      <c r="B50" s="4">
        <v>0.25</v>
      </c>
      <c r="C50" s="5">
        <v>1000</v>
      </c>
      <c r="D50" s="6">
        <f t="shared" si="0"/>
        <v>250</v>
      </c>
      <c r="E50" s="18"/>
      <c r="F50" s="18"/>
      <c r="G50" s="18"/>
    </row>
    <row r="51" spans="1:7">
      <c r="A51" s="3" t="s">
        <v>37</v>
      </c>
      <c r="B51" s="4">
        <v>0.65</v>
      </c>
      <c r="C51" s="5">
        <v>1305</v>
      </c>
      <c r="D51" s="6">
        <f t="shared" si="0"/>
        <v>848.25</v>
      </c>
      <c r="E51" s="18"/>
      <c r="F51" s="18"/>
      <c r="G51" s="18"/>
    </row>
    <row r="52" spans="1:7">
      <c r="A52" s="3" t="s">
        <v>38</v>
      </c>
      <c r="B52" s="4">
        <v>4</v>
      </c>
      <c r="C52" s="5">
        <v>830</v>
      </c>
      <c r="D52" s="6">
        <f t="shared" si="0"/>
        <v>3320</v>
      </c>
      <c r="E52" s="18"/>
      <c r="F52" s="18"/>
      <c r="G52" s="18"/>
    </row>
    <row r="53" spans="1:7">
      <c r="A53" s="3" t="s">
        <v>39</v>
      </c>
      <c r="B53" s="4">
        <v>4</v>
      </c>
      <c r="C53" s="5">
        <v>705</v>
      </c>
      <c r="D53" s="6">
        <f t="shared" si="0"/>
        <v>2820</v>
      </c>
      <c r="E53" s="18"/>
      <c r="F53" s="18"/>
      <c r="G53" s="18"/>
    </row>
    <row r="54" spans="1:7">
      <c r="A54" s="3" t="s">
        <v>40</v>
      </c>
      <c r="B54" s="4">
        <v>1.5</v>
      </c>
      <c r="C54" s="5">
        <v>150</v>
      </c>
      <c r="D54" s="6">
        <f t="shared" si="0"/>
        <v>225</v>
      </c>
      <c r="E54" s="18"/>
      <c r="F54" s="18"/>
      <c r="G54" s="18"/>
    </row>
    <row r="55" spans="1:7">
      <c r="A55" s="3" t="s">
        <v>41</v>
      </c>
      <c r="B55" s="4">
        <v>2</v>
      </c>
      <c r="C55" s="5">
        <v>10</v>
      </c>
      <c r="D55" s="6">
        <f t="shared" si="0"/>
        <v>20</v>
      </c>
      <c r="E55" s="18"/>
      <c r="F55" s="18"/>
      <c r="G55" s="18"/>
    </row>
    <row r="56" spans="1:7">
      <c r="A56" s="3" t="s">
        <v>42</v>
      </c>
      <c r="B56" s="4">
        <v>2</v>
      </c>
      <c r="C56" s="5">
        <v>10</v>
      </c>
      <c r="D56" s="6">
        <f t="shared" si="0"/>
        <v>20</v>
      </c>
      <c r="E56" s="18"/>
      <c r="F56" s="18"/>
      <c r="G56" s="18"/>
    </row>
    <row r="57" spans="1:7">
      <c r="A57" s="3" t="s">
        <v>43</v>
      </c>
      <c r="B57" s="4">
        <v>1</v>
      </c>
      <c r="C57" s="5">
        <v>50</v>
      </c>
      <c r="D57" s="6">
        <f t="shared" si="0"/>
        <v>50</v>
      </c>
      <c r="E57" s="18"/>
      <c r="F57" s="18"/>
      <c r="G57" s="18"/>
    </row>
    <row r="58" spans="1:7">
      <c r="A58" s="3" t="s">
        <v>44</v>
      </c>
      <c r="B58" s="4">
        <v>32</v>
      </c>
      <c r="C58" s="5">
        <v>250</v>
      </c>
      <c r="D58" s="6">
        <f t="shared" si="0"/>
        <v>8000</v>
      </c>
      <c r="E58" s="18"/>
      <c r="F58" s="18"/>
      <c r="G58" s="18"/>
    </row>
    <row r="59" spans="1:7">
      <c r="A59" s="3" t="s">
        <v>45</v>
      </c>
      <c r="B59" s="4">
        <v>25</v>
      </c>
      <c r="C59" s="5">
        <v>200</v>
      </c>
      <c r="D59" s="6">
        <f t="shared" si="0"/>
        <v>5000</v>
      </c>
      <c r="E59" s="18"/>
      <c r="F59" s="18"/>
      <c r="G59" s="18"/>
    </row>
    <row r="60" spans="1:7">
      <c r="A60" s="3" t="s">
        <v>46</v>
      </c>
      <c r="B60" s="4">
        <v>6</v>
      </c>
      <c r="C60" s="5">
        <f>247+88.92</f>
        <v>335.92</v>
      </c>
      <c r="D60" s="6">
        <f t="shared" si="0"/>
        <v>2015.52</v>
      </c>
      <c r="E60" s="18"/>
      <c r="F60" s="18"/>
      <c r="G60" s="18"/>
    </row>
    <row r="61" spans="1:7">
      <c r="A61" s="3" t="s">
        <v>47</v>
      </c>
      <c r="B61" s="4">
        <v>8</v>
      </c>
      <c r="C61" s="5">
        <v>50</v>
      </c>
      <c r="D61" s="6">
        <f t="shared" si="0"/>
        <v>400</v>
      </c>
      <c r="E61" s="18"/>
      <c r="F61" s="18"/>
      <c r="G61" s="18"/>
    </row>
    <row r="62" spans="1:7">
      <c r="A62" s="3" t="s">
        <v>48</v>
      </c>
      <c r="B62" s="4">
        <f>5+4+5</f>
        <v>14</v>
      </c>
      <c r="C62" s="4">
        <v>29</v>
      </c>
      <c r="D62" s="6">
        <f t="shared" si="0"/>
        <v>406</v>
      </c>
      <c r="E62" s="18"/>
      <c r="F62" s="18"/>
      <c r="G62" s="18"/>
    </row>
    <row r="63" spans="1:7">
      <c r="A63" s="3" t="s">
        <v>49</v>
      </c>
      <c r="B63" s="4">
        <v>2</v>
      </c>
      <c r="C63" s="5">
        <v>30.01</v>
      </c>
      <c r="D63" s="6">
        <f t="shared" si="0"/>
        <v>60.02</v>
      </c>
      <c r="E63" s="18"/>
      <c r="F63" s="18"/>
      <c r="G63" s="18"/>
    </row>
    <row r="64" spans="1:7">
      <c r="A64" s="3" t="s">
        <v>50</v>
      </c>
      <c r="B64" s="4">
        <v>1</v>
      </c>
      <c r="C64" s="5">
        <v>150</v>
      </c>
      <c r="D64" s="6">
        <f t="shared" si="0"/>
        <v>150</v>
      </c>
      <c r="E64" s="18"/>
      <c r="F64" s="18"/>
      <c r="G64" s="18"/>
    </row>
    <row r="65" spans="1:7">
      <c r="A65" s="3" t="s">
        <v>51</v>
      </c>
      <c r="B65" s="4">
        <v>1</v>
      </c>
      <c r="C65" s="5">
        <v>65</v>
      </c>
      <c r="D65" s="6">
        <f t="shared" si="0"/>
        <v>65</v>
      </c>
      <c r="E65" s="18"/>
      <c r="F65" s="18"/>
      <c r="G65" s="18"/>
    </row>
    <row r="66" spans="1:7">
      <c r="A66" s="3" t="s">
        <v>52</v>
      </c>
      <c r="B66" s="4">
        <v>4</v>
      </c>
      <c r="C66" s="5">
        <v>35.9</v>
      </c>
      <c r="D66" s="6">
        <f t="shared" si="0"/>
        <v>143.6</v>
      </c>
      <c r="E66" s="18"/>
      <c r="F66" s="18"/>
      <c r="G66" s="18"/>
    </row>
    <row r="67" spans="1:7">
      <c r="A67" s="3" t="s">
        <v>53</v>
      </c>
      <c r="B67" s="4">
        <v>170</v>
      </c>
      <c r="C67" s="5">
        <v>8.5</v>
      </c>
      <c r="D67" s="6">
        <f t="shared" si="0"/>
        <v>1445</v>
      </c>
      <c r="E67" s="18"/>
      <c r="F67" s="18"/>
      <c r="G67" s="18"/>
    </row>
    <row r="68" spans="1:7">
      <c r="A68" s="3" t="s">
        <v>54</v>
      </c>
      <c r="B68" s="4">
        <v>6</v>
      </c>
      <c r="C68" s="5">
        <v>35.9</v>
      </c>
      <c r="D68" s="6">
        <f t="shared" si="0"/>
        <v>215.39999999999998</v>
      </c>
      <c r="E68" s="18"/>
      <c r="F68" s="18"/>
      <c r="G68" s="18"/>
    </row>
    <row r="69" spans="1:7">
      <c r="A69" s="3" t="s">
        <v>55</v>
      </c>
      <c r="B69" s="4">
        <v>16</v>
      </c>
      <c r="C69" s="5">
        <v>150</v>
      </c>
      <c r="D69" s="6">
        <f t="shared" si="0"/>
        <v>2400</v>
      </c>
      <c r="E69" s="18"/>
      <c r="F69" s="18"/>
      <c r="G69" s="18"/>
    </row>
    <row r="70" spans="1:7">
      <c r="A70" s="3" t="s">
        <v>56</v>
      </c>
      <c r="B70" s="4">
        <v>2</v>
      </c>
      <c r="C70" s="5">
        <v>150</v>
      </c>
      <c r="D70" s="6">
        <f t="shared" si="0"/>
        <v>300</v>
      </c>
      <c r="E70" s="18"/>
      <c r="F70" s="18"/>
      <c r="G70" s="18"/>
    </row>
    <row r="71" spans="1:7">
      <c r="A71" s="3" t="s">
        <v>57</v>
      </c>
      <c r="B71" s="4">
        <v>18</v>
      </c>
      <c r="C71" s="5">
        <v>200</v>
      </c>
      <c r="D71" s="6">
        <f t="shared" si="0"/>
        <v>3600</v>
      </c>
      <c r="E71" s="18"/>
      <c r="F71" s="18"/>
      <c r="G71" s="18"/>
    </row>
    <row r="72" spans="1:7">
      <c r="A72" s="3" t="s">
        <v>58</v>
      </c>
      <c r="B72" s="4">
        <v>25</v>
      </c>
      <c r="C72" s="5">
        <v>200</v>
      </c>
      <c r="D72" s="6">
        <f t="shared" si="0"/>
        <v>5000</v>
      </c>
      <c r="E72" s="18"/>
      <c r="F72" s="18"/>
      <c r="G72" s="18"/>
    </row>
    <row r="73" spans="1:7">
      <c r="A73" s="3" t="s">
        <v>59</v>
      </c>
      <c r="B73" s="4">
        <v>0.65</v>
      </c>
      <c r="C73" s="5">
        <v>700</v>
      </c>
      <c r="D73" s="6">
        <f t="shared" si="0"/>
        <v>455</v>
      </c>
      <c r="E73" s="18"/>
      <c r="F73" s="18"/>
      <c r="G73" s="18"/>
    </row>
    <row r="74" spans="1:7">
      <c r="A74" s="3" t="s">
        <v>60</v>
      </c>
      <c r="B74" s="4">
        <v>1</v>
      </c>
      <c r="C74" s="5">
        <v>750</v>
      </c>
      <c r="D74" s="6">
        <f t="shared" si="0"/>
        <v>750</v>
      </c>
      <c r="E74" s="18"/>
      <c r="F74" s="18"/>
      <c r="G74" s="18"/>
    </row>
    <row r="75" spans="1:7">
      <c r="A75" s="3" t="s">
        <v>61</v>
      </c>
      <c r="B75" s="4">
        <v>3</v>
      </c>
      <c r="C75" s="5">
        <f>360+64.8</f>
        <v>424.8</v>
      </c>
      <c r="D75" s="6">
        <f t="shared" si="0"/>
        <v>1274.4000000000001</v>
      </c>
      <c r="E75" s="18"/>
      <c r="F75" s="18"/>
      <c r="G75" s="18"/>
    </row>
    <row r="76" spans="1:7">
      <c r="A76" s="3" t="s">
        <v>62</v>
      </c>
      <c r="B76" s="4">
        <v>4</v>
      </c>
      <c r="C76" s="5">
        <f t="shared" ref="C76:C78" si="1">360+64.8</f>
        <v>424.8</v>
      </c>
      <c r="D76" s="6">
        <f t="shared" si="0"/>
        <v>1699.2</v>
      </c>
      <c r="E76" s="18"/>
      <c r="F76" s="18"/>
      <c r="G76" s="18"/>
    </row>
    <row r="77" spans="1:7">
      <c r="A77" s="3" t="s">
        <v>63</v>
      </c>
      <c r="B77" s="4">
        <v>4</v>
      </c>
      <c r="C77" s="5">
        <f t="shared" si="1"/>
        <v>424.8</v>
      </c>
      <c r="D77" s="6">
        <f t="shared" si="0"/>
        <v>1699.2</v>
      </c>
      <c r="E77" s="18"/>
      <c r="F77" s="18"/>
      <c r="G77" s="18"/>
    </row>
    <row r="78" spans="1:7">
      <c r="A78" s="3" t="s">
        <v>64</v>
      </c>
      <c r="B78" s="4">
        <v>4</v>
      </c>
      <c r="C78" s="5">
        <f t="shared" si="1"/>
        <v>424.8</v>
      </c>
      <c r="D78" s="6">
        <f t="shared" si="0"/>
        <v>1699.2</v>
      </c>
      <c r="E78" s="18"/>
      <c r="F78" s="18"/>
      <c r="G78" s="18"/>
    </row>
    <row r="79" spans="1:7">
      <c r="A79" s="3" t="s">
        <v>65</v>
      </c>
      <c r="B79" s="4">
        <v>1</v>
      </c>
      <c r="C79" s="5">
        <v>390</v>
      </c>
      <c r="D79" s="6">
        <f t="shared" si="0"/>
        <v>390</v>
      </c>
      <c r="E79" s="18"/>
      <c r="F79" s="18"/>
      <c r="G79" s="18"/>
    </row>
    <row r="80" spans="1:7">
      <c r="A80" s="3" t="s">
        <v>66</v>
      </c>
      <c r="B80" s="4">
        <v>1</v>
      </c>
      <c r="C80" s="5">
        <v>750</v>
      </c>
      <c r="D80" s="6">
        <f t="shared" si="0"/>
        <v>750</v>
      </c>
      <c r="E80" s="18"/>
      <c r="F80" s="18"/>
      <c r="G80" s="18"/>
    </row>
    <row r="81" spans="1:7" ht="18">
      <c r="A81" s="3" t="s">
        <v>67</v>
      </c>
      <c r="B81" s="4">
        <v>1</v>
      </c>
      <c r="C81" s="5">
        <v>650</v>
      </c>
      <c r="D81" s="6">
        <f t="shared" si="0"/>
        <v>650</v>
      </c>
      <c r="E81" s="18"/>
      <c r="F81" s="18"/>
      <c r="G81" s="18"/>
    </row>
    <row r="82" spans="1:7">
      <c r="A82" s="3" t="s">
        <v>68</v>
      </c>
      <c r="B82" s="4">
        <v>2</v>
      </c>
      <c r="C82" s="5">
        <v>220</v>
      </c>
      <c r="D82" s="6">
        <f t="shared" si="0"/>
        <v>440</v>
      </c>
      <c r="E82" s="18"/>
      <c r="F82" s="18"/>
      <c r="G82" s="18"/>
    </row>
    <row r="83" spans="1:7">
      <c r="A83" s="3" t="s">
        <v>69</v>
      </c>
      <c r="B83" s="4">
        <v>1.35</v>
      </c>
      <c r="C83" s="5">
        <v>185</v>
      </c>
      <c r="D83" s="6">
        <f t="shared" si="0"/>
        <v>249.75000000000003</v>
      </c>
      <c r="E83" s="18"/>
      <c r="F83" s="18"/>
      <c r="G83" s="18"/>
    </row>
    <row r="84" spans="1:7" ht="18">
      <c r="A84" s="3" t="s">
        <v>70</v>
      </c>
      <c r="B84" s="4">
        <v>1</v>
      </c>
      <c r="C84" s="5">
        <v>2800</v>
      </c>
      <c r="D84" s="6">
        <f t="shared" si="0"/>
        <v>2800</v>
      </c>
      <c r="E84" s="18"/>
      <c r="F84" s="18"/>
      <c r="G84" s="18"/>
    </row>
    <row r="85" spans="1:7">
      <c r="A85" s="3" t="s">
        <v>71</v>
      </c>
      <c r="B85" s="4">
        <v>3</v>
      </c>
      <c r="C85" s="5">
        <v>79.650000000000006</v>
      </c>
      <c r="D85" s="6">
        <f t="shared" si="0"/>
        <v>238.95000000000002</v>
      </c>
      <c r="E85" s="18"/>
      <c r="F85" s="18"/>
      <c r="G85" s="18"/>
    </row>
    <row r="86" spans="1:7">
      <c r="A86" s="3"/>
      <c r="B86" s="4"/>
      <c r="C86" s="4"/>
      <c r="D86" s="6">
        <f t="shared" si="0"/>
        <v>0</v>
      </c>
      <c r="E86" s="18"/>
      <c r="F86" s="18"/>
      <c r="G86" s="18"/>
    </row>
    <row r="87" spans="1:7" ht="15">
      <c r="A87" s="8" t="s">
        <v>72</v>
      </c>
      <c r="B87" s="9"/>
      <c r="C87" s="9"/>
      <c r="D87" s="10">
        <f>SUM(D11:D86)</f>
        <v>92492.409999999989</v>
      </c>
      <c r="E87" s="18"/>
      <c r="F87" s="18"/>
      <c r="G87" s="18"/>
    </row>
    <row r="89" spans="1:7">
      <c r="A89" s="11"/>
      <c r="C89" s="11"/>
      <c r="D89" s="11"/>
    </row>
    <row r="90" spans="1:7" ht="15.75">
      <c r="A90" s="12" t="s">
        <v>73</v>
      </c>
      <c r="B90" s="12"/>
      <c r="C90" s="24" t="s">
        <v>74</v>
      </c>
      <c r="D90" s="24"/>
    </row>
    <row r="91" spans="1:7">
      <c r="A91" s="25" t="s">
        <v>75</v>
      </c>
      <c r="B91" s="25"/>
      <c r="C91" s="26" t="s">
        <v>76</v>
      </c>
      <c r="D91" s="26"/>
    </row>
    <row r="92" spans="1:7">
      <c r="A92" s="13"/>
      <c r="B92" s="13"/>
      <c r="C92" s="15"/>
      <c r="D92" s="14"/>
    </row>
    <row r="93" spans="1:7" ht="15">
      <c r="B93" s="16" t="s">
        <v>77</v>
      </c>
      <c r="C93" s="17"/>
    </row>
    <row r="94" spans="1:7">
      <c r="B94" t="s">
        <v>78</v>
      </c>
    </row>
  </sheetData>
  <mergeCells count="8">
    <mergeCell ref="C90:D90"/>
    <mergeCell ref="A91:B91"/>
    <mergeCell ref="C91:D91"/>
    <mergeCell ref="A4:E4"/>
    <mergeCell ref="A5:F5"/>
    <mergeCell ref="A6:D6"/>
    <mergeCell ref="A7:D7"/>
    <mergeCell ref="A8:D8"/>
  </mergeCells>
  <pageMargins left="1.1023622047244095" right="0.70866141732283472" top="0.35433070866141736" bottom="0.35433070866141736" header="0.31496062992125984" footer="0.31496062992125984"/>
  <pageSetup scale="7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21" sqref="F21"/>
    </sheetView>
  </sheetViews>
  <sheetFormatPr baseColWidth="10" defaultRowHeight="14.25"/>
  <cols>
    <col min="1" max="1" width="21.125" customWidth="1"/>
    <col min="2" max="2" width="12.25" customWidth="1"/>
    <col min="3" max="3" width="14" customWidth="1"/>
  </cols>
  <sheetData>
    <row r="1" spans="1:7">
      <c r="A1" s="13"/>
      <c r="B1" s="13"/>
      <c r="C1" s="19"/>
      <c r="D1" s="13"/>
      <c r="E1" s="13"/>
      <c r="F1" s="13"/>
      <c r="G1" s="13"/>
    </row>
    <row r="2" spans="1:7">
      <c r="A2" s="13"/>
      <c r="B2" s="13"/>
      <c r="C2" s="19"/>
      <c r="D2" s="13"/>
      <c r="E2" s="13"/>
      <c r="F2" s="13"/>
      <c r="G2" s="13"/>
    </row>
    <row r="3" spans="1:7">
      <c r="A3" s="13"/>
      <c r="B3" s="13"/>
      <c r="C3" s="19"/>
      <c r="D3" s="13"/>
      <c r="E3" s="13"/>
      <c r="F3" s="13"/>
      <c r="G3" s="13"/>
    </row>
    <row r="4" spans="1:7">
      <c r="A4" s="27" t="s">
        <v>90</v>
      </c>
      <c r="B4" s="27"/>
      <c r="C4" s="27"/>
      <c r="D4" s="27"/>
      <c r="E4" s="27"/>
      <c r="F4" s="21"/>
      <c r="G4" s="13"/>
    </row>
    <row r="5" spans="1:7" ht="15.75">
      <c r="A5" s="28" t="s">
        <v>91</v>
      </c>
      <c r="B5" s="28"/>
      <c r="C5" s="28"/>
      <c r="D5" s="28"/>
      <c r="E5" s="28"/>
      <c r="F5" s="28"/>
      <c r="G5" s="28"/>
    </row>
    <row r="6" spans="1:7" ht="15">
      <c r="A6" s="29" t="s">
        <v>92</v>
      </c>
      <c r="B6" s="29"/>
      <c r="C6" s="29"/>
      <c r="D6" s="29"/>
    </row>
    <row r="7" spans="1:7" ht="15">
      <c r="A7" s="30" t="s">
        <v>0</v>
      </c>
      <c r="B7" s="30"/>
      <c r="C7" s="30"/>
      <c r="D7" s="30"/>
    </row>
    <row r="8" spans="1:7" ht="15">
      <c r="A8" s="31">
        <v>46047</v>
      </c>
      <c r="B8" s="32"/>
      <c r="C8" s="32"/>
      <c r="D8" s="33"/>
    </row>
    <row r="9" spans="1:7" ht="31.5">
      <c r="A9" s="1" t="s">
        <v>1</v>
      </c>
      <c r="B9" s="1" t="s">
        <v>2</v>
      </c>
      <c r="C9" s="2" t="s">
        <v>3</v>
      </c>
      <c r="D9" s="2" t="s">
        <v>4</v>
      </c>
      <c r="E9" s="2" t="s">
        <v>87</v>
      </c>
      <c r="F9" s="2" t="s">
        <v>88</v>
      </c>
      <c r="G9" s="2" t="s">
        <v>4</v>
      </c>
    </row>
    <row r="10" spans="1:7" ht="15.75">
      <c r="A10" s="1"/>
      <c r="B10" s="1"/>
      <c r="C10" s="2"/>
      <c r="D10" s="2"/>
      <c r="E10" s="18"/>
      <c r="F10" s="18"/>
      <c r="G10" s="18"/>
    </row>
    <row r="11" spans="1:7">
      <c r="A11" s="3" t="s">
        <v>5</v>
      </c>
      <c r="B11" s="4">
        <v>6</v>
      </c>
      <c r="C11" s="5">
        <v>10</v>
      </c>
      <c r="D11" s="6">
        <f>+B11*C11</f>
        <v>60</v>
      </c>
      <c r="E11" s="18"/>
      <c r="F11" s="18"/>
      <c r="G11" s="22"/>
    </row>
    <row r="12" spans="1:7">
      <c r="A12" s="3" t="s">
        <v>6</v>
      </c>
      <c r="B12" s="4">
        <v>2</v>
      </c>
      <c r="C12" s="5">
        <v>59.32</v>
      </c>
      <c r="D12" s="6">
        <f t="shared" ref="D12:D86" si="0">+B12*C12</f>
        <v>118.64</v>
      </c>
      <c r="E12" s="18"/>
      <c r="F12" s="18"/>
      <c r="G12" s="22"/>
    </row>
    <row r="13" spans="1:7">
      <c r="A13" s="3" t="s">
        <v>7</v>
      </c>
      <c r="B13" s="4">
        <v>8</v>
      </c>
      <c r="C13" s="5">
        <v>50</v>
      </c>
      <c r="D13" s="6">
        <f t="shared" si="0"/>
        <v>400</v>
      </c>
      <c r="E13" s="18"/>
      <c r="F13" s="18"/>
      <c r="G13" s="22"/>
    </row>
    <row r="14" spans="1:7">
      <c r="A14" s="3" t="s">
        <v>8</v>
      </c>
      <c r="B14" s="4">
        <v>2</v>
      </c>
      <c r="C14" s="5">
        <v>50</v>
      </c>
      <c r="D14" s="6">
        <f t="shared" si="0"/>
        <v>100</v>
      </c>
      <c r="E14" s="18"/>
      <c r="F14" s="18"/>
      <c r="G14" s="22"/>
    </row>
    <row r="15" spans="1:7">
      <c r="A15" s="3" t="s">
        <v>9</v>
      </c>
      <c r="B15" s="4">
        <v>36</v>
      </c>
      <c r="C15" s="5">
        <v>6.67</v>
      </c>
      <c r="D15" s="6">
        <f t="shared" si="0"/>
        <v>240.12</v>
      </c>
      <c r="E15" s="18"/>
      <c r="F15" s="18"/>
      <c r="G15" s="22"/>
    </row>
    <row r="16" spans="1:7">
      <c r="A16" s="3" t="s">
        <v>85</v>
      </c>
      <c r="B16" s="4">
        <v>1</v>
      </c>
      <c r="C16" s="5">
        <v>433</v>
      </c>
      <c r="D16" s="6">
        <f t="shared" si="0"/>
        <v>433</v>
      </c>
      <c r="E16" s="18"/>
      <c r="F16" s="18"/>
      <c r="G16" s="22"/>
    </row>
    <row r="17" spans="1:7">
      <c r="A17" s="3" t="s">
        <v>10</v>
      </c>
      <c r="B17" s="4">
        <v>2</v>
      </c>
      <c r="C17" s="5">
        <v>85</v>
      </c>
      <c r="D17" s="6">
        <f t="shared" si="0"/>
        <v>170</v>
      </c>
      <c r="E17" s="18"/>
      <c r="F17" s="18"/>
      <c r="G17" s="22"/>
    </row>
    <row r="18" spans="1:7">
      <c r="A18" s="3" t="s">
        <v>11</v>
      </c>
      <c r="B18" s="4">
        <v>1</v>
      </c>
      <c r="C18" s="5">
        <v>405</v>
      </c>
      <c r="D18" s="6">
        <f t="shared" si="0"/>
        <v>405</v>
      </c>
      <c r="E18" s="18"/>
      <c r="F18" s="18"/>
      <c r="G18" s="22"/>
    </row>
    <row r="19" spans="1:7">
      <c r="A19" s="3" t="s">
        <v>12</v>
      </c>
      <c r="B19" s="4">
        <v>1</v>
      </c>
      <c r="C19" s="5">
        <v>450</v>
      </c>
      <c r="D19" s="6">
        <f t="shared" si="0"/>
        <v>450</v>
      </c>
      <c r="E19" s="18"/>
      <c r="F19" s="18"/>
      <c r="G19" s="22"/>
    </row>
    <row r="20" spans="1:7">
      <c r="A20" s="3" t="s">
        <v>13</v>
      </c>
      <c r="B20" s="4">
        <v>3</v>
      </c>
      <c r="C20" s="5">
        <v>395</v>
      </c>
      <c r="D20" s="6">
        <f t="shared" si="0"/>
        <v>1185</v>
      </c>
      <c r="E20" s="18"/>
      <c r="F20" s="18"/>
      <c r="G20" s="22"/>
    </row>
    <row r="21" spans="1:7">
      <c r="A21" s="3" t="s">
        <v>14</v>
      </c>
      <c r="B21" s="4">
        <v>2</v>
      </c>
      <c r="C21" s="5">
        <v>80</v>
      </c>
      <c r="D21" s="6">
        <f t="shared" si="0"/>
        <v>160</v>
      </c>
      <c r="E21" s="18"/>
      <c r="F21" s="18"/>
      <c r="G21" s="22"/>
    </row>
    <row r="22" spans="1:7">
      <c r="A22" s="3" t="s">
        <v>15</v>
      </c>
      <c r="B22" s="4">
        <v>6</v>
      </c>
      <c r="C22" s="5">
        <f>125+67.5</f>
        <v>192.5</v>
      </c>
      <c r="D22" s="6">
        <f t="shared" si="0"/>
        <v>1155</v>
      </c>
      <c r="E22" s="18"/>
      <c r="F22" s="18"/>
      <c r="G22" s="22"/>
    </row>
    <row r="23" spans="1:7">
      <c r="A23" s="3" t="s">
        <v>16</v>
      </c>
      <c r="B23" s="4">
        <v>2</v>
      </c>
      <c r="C23" s="5">
        <v>160</v>
      </c>
      <c r="D23" s="6">
        <f t="shared" si="0"/>
        <v>320</v>
      </c>
      <c r="E23" s="18"/>
      <c r="F23" s="18"/>
      <c r="G23" s="22"/>
    </row>
    <row r="24" spans="1:7">
      <c r="A24" s="3" t="s">
        <v>17</v>
      </c>
      <c r="B24" s="4">
        <v>2</v>
      </c>
      <c r="C24" s="5">
        <v>50</v>
      </c>
      <c r="D24" s="6">
        <f t="shared" si="0"/>
        <v>100</v>
      </c>
      <c r="E24" s="18"/>
      <c r="F24" s="18"/>
      <c r="G24" s="22"/>
    </row>
    <row r="25" spans="1:7">
      <c r="A25" s="3" t="s">
        <v>18</v>
      </c>
      <c r="B25" s="7">
        <v>5.8</v>
      </c>
      <c r="C25" s="5">
        <v>55</v>
      </c>
      <c r="D25" s="6">
        <f t="shared" si="0"/>
        <v>319</v>
      </c>
      <c r="E25" s="18"/>
      <c r="F25" s="18"/>
      <c r="G25" s="22"/>
    </row>
    <row r="26" spans="1:7">
      <c r="A26" s="3" t="s">
        <v>19</v>
      </c>
      <c r="B26" s="4">
        <v>25</v>
      </c>
      <c r="C26" s="5">
        <v>10</v>
      </c>
      <c r="D26" s="6">
        <f t="shared" si="0"/>
        <v>250</v>
      </c>
      <c r="E26" s="18"/>
      <c r="F26" s="18"/>
      <c r="G26" s="22"/>
    </row>
    <row r="27" spans="1:7">
      <c r="A27" s="3" t="s">
        <v>20</v>
      </c>
      <c r="B27" s="4">
        <v>19</v>
      </c>
      <c r="C27" s="5">
        <v>20</v>
      </c>
      <c r="D27" s="6">
        <f t="shared" si="0"/>
        <v>380</v>
      </c>
      <c r="E27" s="18"/>
      <c r="F27" s="18"/>
      <c r="G27" s="22"/>
    </row>
    <row r="28" spans="1:7">
      <c r="A28" s="3" t="s">
        <v>21</v>
      </c>
      <c r="B28" s="4">
        <v>6</v>
      </c>
      <c r="C28" s="5">
        <v>30</v>
      </c>
      <c r="D28" s="6">
        <f t="shared" si="0"/>
        <v>180</v>
      </c>
      <c r="E28" s="18"/>
      <c r="F28" s="18"/>
      <c r="G28" s="22"/>
    </row>
    <row r="29" spans="1:7">
      <c r="A29" s="3" t="s">
        <v>86</v>
      </c>
      <c r="B29" s="4">
        <v>4</v>
      </c>
      <c r="C29" s="5">
        <v>35</v>
      </c>
      <c r="D29" s="6">
        <f t="shared" si="0"/>
        <v>140</v>
      </c>
      <c r="E29" s="18"/>
      <c r="F29" s="18"/>
      <c r="G29" s="22"/>
    </row>
    <row r="30" spans="1:7">
      <c r="A30" s="3" t="s">
        <v>22</v>
      </c>
      <c r="B30" s="4">
        <v>1</v>
      </c>
      <c r="C30" s="5">
        <v>95</v>
      </c>
      <c r="D30" s="6">
        <f t="shared" si="0"/>
        <v>95</v>
      </c>
      <c r="E30" s="18"/>
      <c r="F30" s="18"/>
      <c r="G30" s="22"/>
    </row>
    <row r="31" spans="1:7">
      <c r="A31" s="3" t="s">
        <v>23</v>
      </c>
      <c r="B31" s="4">
        <v>0</v>
      </c>
      <c r="C31" s="5">
        <v>295</v>
      </c>
      <c r="D31" s="6">
        <f t="shared" si="0"/>
        <v>0</v>
      </c>
      <c r="E31" s="18"/>
      <c r="F31" s="18"/>
      <c r="G31" s="22"/>
    </row>
    <row r="32" spans="1:7">
      <c r="A32" s="3" t="s">
        <v>24</v>
      </c>
      <c r="B32" s="4">
        <v>860</v>
      </c>
      <c r="C32" s="5">
        <v>15</v>
      </c>
      <c r="D32" s="6">
        <f t="shared" si="0"/>
        <v>12900</v>
      </c>
      <c r="E32" s="18"/>
      <c r="F32" s="18"/>
      <c r="G32" s="22"/>
    </row>
    <row r="33" spans="1:7">
      <c r="A33" s="3" t="s">
        <v>25</v>
      </c>
      <c r="B33" s="4">
        <v>58</v>
      </c>
      <c r="C33" s="5">
        <v>35</v>
      </c>
      <c r="D33" s="6">
        <f t="shared" si="0"/>
        <v>2030</v>
      </c>
      <c r="E33" s="18"/>
      <c r="F33" s="18"/>
      <c r="G33" s="22"/>
    </row>
    <row r="34" spans="1:7">
      <c r="A34" s="3" t="s">
        <v>26</v>
      </c>
      <c r="B34" s="4">
        <v>4</v>
      </c>
      <c r="C34" s="5">
        <v>366</v>
      </c>
      <c r="D34" s="6">
        <f t="shared" si="0"/>
        <v>1464</v>
      </c>
      <c r="E34" s="18"/>
      <c r="F34" s="18"/>
      <c r="G34" s="22"/>
    </row>
    <row r="35" spans="1:7">
      <c r="A35" s="3" t="s">
        <v>27</v>
      </c>
      <c r="B35" s="7">
        <v>9</v>
      </c>
      <c r="C35" s="5">
        <v>500</v>
      </c>
      <c r="D35" s="6">
        <f t="shared" si="0"/>
        <v>4500</v>
      </c>
      <c r="E35" s="18"/>
      <c r="F35" s="18"/>
      <c r="G35" s="22"/>
    </row>
    <row r="36" spans="1:7">
      <c r="A36" s="3" t="s">
        <v>28</v>
      </c>
      <c r="B36" s="4">
        <v>2</v>
      </c>
      <c r="C36" s="5">
        <f>85+15.3</f>
        <v>100.3</v>
      </c>
      <c r="D36" s="6">
        <f t="shared" si="0"/>
        <v>200.6</v>
      </c>
      <c r="E36" s="18"/>
      <c r="F36" s="18"/>
      <c r="G36" s="22"/>
    </row>
    <row r="37" spans="1:7">
      <c r="A37" s="3" t="s">
        <v>84</v>
      </c>
      <c r="B37" s="4">
        <v>2</v>
      </c>
      <c r="C37" s="5">
        <v>300</v>
      </c>
      <c r="D37" s="6">
        <f t="shared" si="0"/>
        <v>600</v>
      </c>
      <c r="E37" s="18"/>
      <c r="F37" s="18"/>
      <c r="G37" s="22"/>
    </row>
    <row r="38" spans="1:7">
      <c r="A38" s="3" t="s">
        <v>29</v>
      </c>
      <c r="B38" s="4">
        <v>5</v>
      </c>
      <c r="C38" s="5">
        <v>38</v>
      </c>
      <c r="D38" s="6">
        <f t="shared" si="0"/>
        <v>190</v>
      </c>
      <c r="E38" s="18"/>
      <c r="F38" s="18"/>
      <c r="G38" s="22"/>
    </row>
    <row r="39" spans="1:7">
      <c r="A39" s="3" t="s">
        <v>30</v>
      </c>
      <c r="B39" s="4">
        <v>9.6999999999999993</v>
      </c>
      <c r="C39" s="5">
        <v>285</v>
      </c>
      <c r="D39" s="6">
        <f t="shared" si="0"/>
        <v>2764.5</v>
      </c>
      <c r="E39" s="18"/>
      <c r="F39" s="18"/>
      <c r="G39" s="22"/>
    </row>
    <row r="40" spans="1:7">
      <c r="A40" s="3" t="s">
        <v>31</v>
      </c>
      <c r="B40" s="4">
        <v>42</v>
      </c>
      <c r="C40" s="5">
        <v>225</v>
      </c>
      <c r="D40" s="6">
        <f t="shared" si="0"/>
        <v>9450</v>
      </c>
      <c r="E40" s="18"/>
      <c r="F40" s="18"/>
      <c r="G40" s="22"/>
    </row>
    <row r="41" spans="1:7">
      <c r="A41" s="3" t="s">
        <v>32</v>
      </c>
      <c r="B41" s="4">
        <v>36</v>
      </c>
      <c r="C41" s="5">
        <v>14.17</v>
      </c>
      <c r="D41" s="6">
        <f t="shared" si="0"/>
        <v>510.12</v>
      </c>
      <c r="E41" s="18"/>
      <c r="F41" s="18"/>
      <c r="G41" s="22"/>
    </row>
    <row r="42" spans="1:7">
      <c r="A42" s="3" t="s">
        <v>33</v>
      </c>
      <c r="B42" s="4">
        <v>1</v>
      </c>
      <c r="C42" s="5">
        <v>275</v>
      </c>
      <c r="D42" s="6">
        <f t="shared" si="0"/>
        <v>275</v>
      </c>
      <c r="E42" s="18"/>
      <c r="F42" s="18"/>
      <c r="G42" s="22"/>
    </row>
    <row r="43" spans="1:7">
      <c r="A43" s="3" t="s">
        <v>34</v>
      </c>
      <c r="B43" s="4">
        <v>5</v>
      </c>
      <c r="C43" s="5">
        <v>35</v>
      </c>
      <c r="D43" s="6">
        <f t="shared" si="0"/>
        <v>175</v>
      </c>
      <c r="E43" s="18"/>
      <c r="F43" s="18"/>
      <c r="G43" s="22"/>
    </row>
    <row r="44" spans="1:7">
      <c r="A44" s="3" t="s">
        <v>79</v>
      </c>
      <c r="B44" s="4">
        <v>4</v>
      </c>
      <c r="C44" s="5">
        <v>32</v>
      </c>
      <c r="D44" s="6">
        <f t="shared" si="0"/>
        <v>128</v>
      </c>
      <c r="E44" s="18"/>
      <c r="F44" s="18"/>
      <c r="G44" s="22"/>
    </row>
    <row r="45" spans="1:7">
      <c r="A45" s="3" t="s">
        <v>80</v>
      </c>
      <c r="B45" s="4">
        <v>5</v>
      </c>
      <c r="C45" s="5">
        <v>29</v>
      </c>
      <c r="D45" s="6">
        <f t="shared" si="0"/>
        <v>145</v>
      </c>
      <c r="E45" s="18"/>
      <c r="F45" s="18"/>
      <c r="G45" s="22"/>
    </row>
    <row r="46" spans="1:7">
      <c r="A46" s="3" t="s">
        <v>81</v>
      </c>
      <c r="B46" s="4">
        <v>5</v>
      </c>
      <c r="C46" s="5">
        <v>29</v>
      </c>
      <c r="D46" s="6">
        <f t="shared" si="0"/>
        <v>145</v>
      </c>
      <c r="E46" s="18"/>
      <c r="F46" s="18"/>
      <c r="G46" s="22"/>
    </row>
    <row r="47" spans="1:7">
      <c r="A47" s="3" t="s">
        <v>82</v>
      </c>
      <c r="B47" s="4">
        <v>6</v>
      </c>
      <c r="C47" s="5">
        <v>29</v>
      </c>
      <c r="D47" s="6">
        <f t="shared" si="0"/>
        <v>174</v>
      </c>
      <c r="E47" s="18"/>
      <c r="F47" s="18"/>
      <c r="G47" s="22"/>
    </row>
    <row r="48" spans="1:7">
      <c r="A48" s="3" t="s">
        <v>83</v>
      </c>
      <c r="B48" s="4">
        <v>2</v>
      </c>
      <c r="C48" s="5">
        <v>32</v>
      </c>
      <c r="D48" s="6">
        <f t="shared" si="0"/>
        <v>64</v>
      </c>
      <c r="E48" s="18"/>
      <c r="F48" s="18"/>
      <c r="G48" s="22"/>
    </row>
    <row r="49" spans="1:7">
      <c r="A49" s="3" t="s">
        <v>35</v>
      </c>
      <c r="B49" s="4">
        <v>9</v>
      </c>
      <c r="C49" s="5">
        <v>29.66</v>
      </c>
      <c r="D49" s="6">
        <f t="shared" si="0"/>
        <v>266.94</v>
      </c>
      <c r="E49" s="18"/>
      <c r="F49" s="18"/>
      <c r="G49" s="22"/>
    </row>
    <row r="50" spans="1:7">
      <c r="A50" s="3" t="s">
        <v>36</v>
      </c>
      <c r="B50" s="4">
        <v>0.25</v>
      </c>
      <c r="C50" s="5">
        <v>1000</v>
      </c>
      <c r="D50" s="6">
        <f t="shared" si="0"/>
        <v>250</v>
      </c>
      <c r="E50" s="18"/>
      <c r="F50" s="18"/>
      <c r="G50" s="22"/>
    </row>
    <row r="51" spans="1:7">
      <c r="A51" s="3" t="s">
        <v>37</v>
      </c>
      <c r="B51" s="4">
        <v>0.65</v>
      </c>
      <c r="C51" s="5">
        <v>1305</v>
      </c>
      <c r="D51" s="6">
        <f t="shared" si="0"/>
        <v>848.25</v>
      </c>
      <c r="E51" s="18"/>
      <c r="F51" s="18"/>
      <c r="G51" s="22"/>
    </row>
    <row r="52" spans="1:7">
      <c r="A52" s="3" t="s">
        <v>38</v>
      </c>
      <c r="B52" s="4">
        <v>4</v>
      </c>
      <c r="C52" s="5">
        <v>830</v>
      </c>
      <c r="D52" s="6">
        <f t="shared" si="0"/>
        <v>3320</v>
      </c>
      <c r="E52" s="18"/>
      <c r="F52" s="18"/>
      <c r="G52" s="22"/>
    </row>
    <row r="53" spans="1:7">
      <c r="A53" s="3" t="s">
        <v>39</v>
      </c>
      <c r="B53" s="4">
        <v>4</v>
      </c>
      <c r="C53" s="5">
        <v>705</v>
      </c>
      <c r="D53" s="6">
        <f t="shared" si="0"/>
        <v>2820</v>
      </c>
      <c r="E53" s="18"/>
      <c r="F53" s="18"/>
      <c r="G53" s="22"/>
    </row>
    <row r="54" spans="1:7">
      <c r="A54" s="3" t="s">
        <v>40</v>
      </c>
      <c r="B54" s="4">
        <v>1.5</v>
      </c>
      <c r="C54" s="5">
        <v>150</v>
      </c>
      <c r="D54" s="6">
        <f t="shared" si="0"/>
        <v>225</v>
      </c>
      <c r="E54" s="18"/>
      <c r="F54" s="18"/>
      <c r="G54" s="22"/>
    </row>
    <row r="55" spans="1:7">
      <c r="A55" s="3" t="s">
        <v>41</v>
      </c>
      <c r="B55" s="4">
        <v>2</v>
      </c>
      <c r="C55" s="5">
        <v>10</v>
      </c>
      <c r="D55" s="6">
        <f t="shared" si="0"/>
        <v>20</v>
      </c>
      <c r="E55" s="18"/>
      <c r="F55" s="18"/>
      <c r="G55" s="22"/>
    </row>
    <row r="56" spans="1:7">
      <c r="A56" s="3" t="s">
        <v>42</v>
      </c>
      <c r="B56" s="4">
        <v>2</v>
      </c>
      <c r="C56" s="5">
        <v>10</v>
      </c>
      <c r="D56" s="6">
        <f t="shared" si="0"/>
        <v>20</v>
      </c>
      <c r="E56" s="18"/>
      <c r="F56" s="18"/>
      <c r="G56" s="22"/>
    </row>
    <row r="57" spans="1:7">
      <c r="A57" s="3" t="s">
        <v>43</v>
      </c>
      <c r="B57" s="4">
        <v>1</v>
      </c>
      <c r="C57" s="5">
        <v>50</v>
      </c>
      <c r="D57" s="6">
        <f t="shared" si="0"/>
        <v>50</v>
      </c>
      <c r="E57" s="18"/>
      <c r="F57" s="18"/>
      <c r="G57" s="22"/>
    </row>
    <row r="58" spans="1:7">
      <c r="A58" s="3" t="s">
        <v>44</v>
      </c>
      <c r="B58" s="4">
        <v>32</v>
      </c>
      <c r="C58" s="5">
        <v>250</v>
      </c>
      <c r="D58" s="6">
        <f t="shared" si="0"/>
        <v>8000</v>
      </c>
      <c r="E58" s="18"/>
      <c r="F58" s="18"/>
      <c r="G58" s="22"/>
    </row>
    <row r="59" spans="1:7">
      <c r="A59" s="3" t="s">
        <v>45</v>
      </c>
      <c r="B59" s="4">
        <v>25</v>
      </c>
      <c r="C59" s="5">
        <v>200</v>
      </c>
      <c r="D59" s="6">
        <f t="shared" si="0"/>
        <v>5000</v>
      </c>
      <c r="E59" s="18"/>
      <c r="F59" s="18"/>
      <c r="G59" s="22"/>
    </row>
    <row r="60" spans="1:7">
      <c r="A60" s="3" t="s">
        <v>46</v>
      </c>
      <c r="B60" s="4">
        <v>6</v>
      </c>
      <c r="C60" s="5">
        <f>247+88.92</f>
        <v>335.92</v>
      </c>
      <c r="D60" s="6">
        <f t="shared" si="0"/>
        <v>2015.52</v>
      </c>
      <c r="E60" s="18"/>
      <c r="F60" s="18"/>
      <c r="G60" s="22"/>
    </row>
    <row r="61" spans="1:7">
      <c r="A61" s="3" t="s">
        <v>47</v>
      </c>
      <c r="B61" s="4">
        <v>8</v>
      </c>
      <c r="C61" s="5">
        <v>50</v>
      </c>
      <c r="D61" s="6">
        <f t="shared" si="0"/>
        <v>400</v>
      </c>
      <c r="E61" s="18"/>
      <c r="F61" s="18"/>
      <c r="G61" s="22"/>
    </row>
    <row r="62" spans="1:7">
      <c r="A62" s="3" t="s">
        <v>48</v>
      </c>
      <c r="B62" s="4">
        <f>5+4+5</f>
        <v>14</v>
      </c>
      <c r="C62" s="4">
        <v>29</v>
      </c>
      <c r="D62" s="6">
        <f t="shared" si="0"/>
        <v>406</v>
      </c>
      <c r="E62" s="18"/>
      <c r="F62" s="18"/>
      <c r="G62" s="22"/>
    </row>
    <row r="63" spans="1:7">
      <c r="A63" s="3" t="s">
        <v>49</v>
      </c>
      <c r="B63" s="4">
        <v>2</v>
      </c>
      <c r="C63" s="5">
        <v>30.01</v>
      </c>
      <c r="D63" s="6">
        <f t="shared" si="0"/>
        <v>60.02</v>
      </c>
      <c r="E63" s="18"/>
      <c r="F63" s="18"/>
      <c r="G63" s="22"/>
    </row>
    <row r="64" spans="1:7">
      <c r="A64" s="3" t="s">
        <v>50</v>
      </c>
      <c r="B64" s="4">
        <v>1</v>
      </c>
      <c r="C64" s="5">
        <v>150</v>
      </c>
      <c r="D64" s="6">
        <f t="shared" si="0"/>
        <v>150</v>
      </c>
      <c r="E64" s="18"/>
      <c r="F64" s="18"/>
      <c r="G64" s="22"/>
    </row>
    <row r="65" spans="1:7">
      <c r="A65" s="3" t="s">
        <v>51</v>
      </c>
      <c r="B65" s="4">
        <v>1</v>
      </c>
      <c r="C65" s="5">
        <v>65</v>
      </c>
      <c r="D65" s="6">
        <f t="shared" si="0"/>
        <v>65</v>
      </c>
      <c r="E65" s="18"/>
      <c r="F65" s="18"/>
      <c r="G65" s="22"/>
    </row>
    <row r="66" spans="1:7">
      <c r="A66" s="3" t="s">
        <v>52</v>
      </c>
      <c r="B66" s="4">
        <v>4</v>
      </c>
      <c r="C66" s="5">
        <v>35.9</v>
      </c>
      <c r="D66" s="6">
        <f t="shared" si="0"/>
        <v>143.6</v>
      </c>
      <c r="E66" s="18"/>
      <c r="F66" s="18"/>
      <c r="G66" s="22"/>
    </row>
    <row r="67" spans="1:7">
      <c r="A67" s="3" t="s">
        <v>53</v>
      </c>
      <c r="B67" s="4">
        <v>170</v>
      </c>
      <c r="C67" s="5">
        <v>8.5</v>
      </c>
      <c r="D67" s="6">
        <f t="shared" si="0"/>
        <v>1445</v>
      </c>
      <c r="E67" s="18"/>
      <c r="F67" s="18"/>
      <c r="G67" s="22"/>
    </row>
    <row r="68" spans="1:7">
      <c r="A68" s="3" t="s">
        <v>54</v>
      </c>
      <c r="B68" s="4">
        <v>6</v>
      </c>
      <c r="C68" s="5">
        <v>35.9</v>
      </c>
      <c r="D68" s="6">
        <f t="shared" si="0"/>
        <v>215.39999999999998</v>
      </c>
      <c r="E68" s="18"/>
      <c r="F68" s="18"/>
      <c r="G68" s="22"/>
    </row>
    <row r="69" spans="1:7">
      <c r="A69" s="3" t="s">
        <v>55</v>
      </c>
      <c r="B69" s="4">
        <v>16</v>
      </c>
      <c r="C69" s="5">
        <v>150</v>
      </c>
      <c r="D69" s="6">
        <f t="shared" si="0"/>
        <v>2400</v>
      </c>
      <c r="E69" s="18"/>
      <c r="F69" s="18"/>
      <c r="G69" s="22"/>
    </row>
    <row r="70" spans="1:7">
      <c r="A70" s="3" t="s">
        <v>56</v>
      </c>
      <c r="B70" s="4">
        <v>2</v>
      </c>
      <c r="C70" s="5">
        <v>150</v>
      </c>
      <c r="D70" s="6">
        <f t="shared" si="0"/>
        <v>300</v>
      </c>
      <c r="E70" s="18"/>
      <c r="F70" s="18"/>
      <c r="G70" s="22"/>
    </row>
    <row r="71" spans="1:7">
      <c r="A71" s="3" t="s">
        <v>57</v>
      </c>
      <c r="B71" s="4">
        <v>18</v>
      </c>
      <c r="C71" s="5">
        <v>200</v>
      </c>
      <c r="D71" s="6">
        <f t="shared" si="0"/>
        <v>3600</v>
      </c>
      <c r="E71" s="18"/>
      <c r="F71" s="18"/>
      <c r="G71" s="22"/>
    </row>
    <row r="72" spans="1:7">
      <c r="A72" s="3" t="s">
        <v>58</v>
      </c>
      <c r="B72" s="4">
        <v>25</v>
      </c>
      <c r="C72" s="5">
        <v>200</v>
      </c>
      <c r="D72" s="6">
        <f t="shared" si="0"/>
        <v>5000</v>
      </c>
      <c r="E72" s="18"/>
      <c r="F72" s="18"/>
      <c r="G72" s="22"/>
    </row>
    <row r="73" spans="1:7">
      <c r="A73" s="3" t="s">
        <v>59</v>
      </c>
      <c r="B73" s="4">
        <v>0.65</v>
      </c>
      <c r="C73" s="5">
        <v>700</v>
      </c>
      <c r="D73" s="6">
        <f t="shared" si="0"/>
        <v>455</v>
      </c>
      <c r="E73" s="18"/>
      <c r="F73" s="18"/>
      <c r="G73" s="22"/>
    </row>
    <row r="74" spans="1:7">
      <c r="A74" s="3" t="s">
        <v>60</v>
      </c>
      <c r="B74" s="4">
        <v>1</v>
      </c>
      <c r="C74" s="5">
        <v>750</v>
      </c>
      <c r="D74" s="6">
        <f t="shared" si="0"/>
        <v>750</v>
      </c>
      <c r="E74" s="18"/>
      <c r="F74" s="18"/>
      <c r="G74" s="22"/>
    </row>
    <row r="75" spans="1:7">
      <c r="A75" s="3" t="s">
        <v>61</v>
      </c>
      <c r="B75" s="4">
        <v>3</v>
      </c>
      <c r="C75" s="5">
        <f>360+64.8</f>
        <v>424.8</v>
      </c>
      <c r="D75" s="6">
        <f t="shared" si="0"/>
        <v>1274.4000000000001</v>
      </c>
      <c r="E75" s="18"/>
      <c r="F75" s="18"/>
      <c r="G75" s="22"/>
    </row>
    <row r="76" spans="1:7">
      <c r="A76" s="3" t="s">
        <v>62</v>
      </c>
      <c r="B76" s="4">
        <v>4</v>
      </c>
      <c r="C76" s="5">
        <f t="shared" ref="C76:C78" si="1">360+64.8</f>
        <v>424.8</v>
      </c>
      <c r="D76" s="6">
        <f t="shared" si="0"/>
        <v>1699.2</v>
      </c>
      <c r="E76" s="18"/>
      <c r="F76" s="18"/>
      <c r="G76" s="22"/>
    </row>
    <row r="77" spans="1:7">
      <c r="A77" s="3" t="s">
        <v>63</v>
      </c>
      <c r="B77" s="4">
        <v>4</v>
      </c>
      <c r="C77" s="5">
        <f t="shared" si="1"/>
        <v>424.8</v>
      </c>
      <c r="D77" s="6">
        <f t="shared" si="0"/>
        <v>1699.2</v>
      </c>
      <c r="E77" s="18"/>
      <c r="F77" s="18"/>
      <c r="G77" s="22"/>
    </row>
    <row r="78" spans="1:7">
      <c r="A78" s="3" t="s">
        <v>64</v>
      </c>
      <c r="B78" s="4">
        <v>4</v>
      </c>
      <c r="C78" s="5">
        <f t="shared" si="1"/>
        <v>424.8</v>
      </c>
      <c r="D78" s="6">
        <f t="shared" si="0"/>
        <v>1699.2</v>
      </c>
      <c r="E78" s="18"/>
      <c r="F78" s="18"/>
      <c r="G78" s="22"/>
    </row>
    <row r="79" spans="1:7">
      <c r="A79" s="3" t="s">
        <v>65</v>
      </c>
      <c r="B79" s="4">
        <v>1</v>
      </c>
      <c r="C79" s="5">
        <v>390</v>
      </c>
      <c r="D79" s="6">
        <f t="shared" si="0"/>
        <v>390</v>
      </c>
      <c r="E79" s="18"/>
      <c r="F79" s="18"/>
      <c r="G79" s="22"/>
    </row>
    <row r="80" spans="1:7">
      <c r="A80" s="3" t="s">
        <v>66</v>
      </c>
      <c r="B80" s="4">
        <v>1</v>
      </c>
      <c r="C80" s="5">
        <v>750</v>
      </c>
      <c r="D80" s="6">
        <f t="shared" si="0"/>
        <v>750</v>
      </c>
      <c r="E80" s="18"/>
      <c r="F80" s="18"/>
      <c r="G80" s="22"/>
    </row>
    <row r="81" spans="1:7" ht="18">
      <c r="A81" s="3" t="s">
        <v>67</v>
      </c>
      <c r="B81" s="4">
        <v>1</v>
      </c>
      <c r="C81" s="5">
        <v>650</v>
      </c>
      <c r="D81" s="6">
        <f t="shared" si="0"/>
        <v>650</v>
      </c>
      <c r="E81" s="18"/>
      <c r="F81" s="18"/>
      <c r="G81" s="22"/>
    </row>
    <row r="82" spans="1:7">
      <c r="A82" s="3" t="s">
        <v>68</v>
      </c>
      <c r="B82" s="4">
        <v>2</v>
      </c>
      <c r="C82" s="5">
        <v>220</v>
      </c>
      <c r="D82" s="6">
        <f t="shared" si="0"/>
        <v>440</v>
      </c>
      <c r="E82" s="18"/>
      <c r="F82" s="18"/>
      <c r="G82" s="22"/>
    </row>
    <row r="83" spans="1:7">
      <c r="A83" s="3" t="s">
        <v>69</v>
      </c>
      <c r="B83" s="4">
        <v>1.35</v>
      </c>
      <c r="C83" s="5">
        <v>185</v>
      </c>
      <c r="D83" s="6">
        <f t="shared" si="0"/>
        <v>249.75000000000003</v>
      </c>
      <c r="E83" s="18"/>
      <c r="F83" s="18"/>
      <c r="G83" s="22"/>
    </row>
    <row r="84" spans="1:7" ht="18">
      <c r="A84" s="3" t="s">
        <v>70</v>
      </c>
      <c r="B84" s="4">
        <v>1</v>
      </c>
      <c r="C84" s="5">
        <v>2800</v>
      </c>
      <c r="D84" s="6">
        <f t="shared" si="0"/>
        <v>2800</v>
      </c>
      <c r="E84" s="18"/>
      <c r="F84" s="18"/>
      <c r="G84" s="22"/>
    </row>
    <row r="85" spans="1:7">
      <c r="A85" s="3" t="s">
        <v>71</v>
      </c>
      <c r="B85" s="4">
        <v>3</v>
      </c>
      <c r="C85" s="5">
        <v>79.650000000000006</v>
      </c>
      <c r="D85" s="6">
        <f t="shared" si="0"/>
        <v>238.95000000000002</v>
      </c>
      <c r="E85" s="18"/>
      <c r="F85" s="18"/>
      <c r="G85" s="22"/>
    </row>
    <row r="86" spans="1:7">
      <c r="A86" s="3"/>
      <c r="B86" s="4"/>
      <c r="C86" s="4"/>
      <c r="D86" s="6">
        <f t="shared" si="0"/>
        <v>0</v>
      </c>
      <c r="E86" s="18"/>
      <c r="F86" s="18"/>
      <c r="G86" s="22"/>
    </row>
    <row r="87" spans="1:7" ht="15">
      <c r="A87" s="8" t="s">
        <v>72</v>
      </c>
      <c r="B87" s="9"/>
      <c r="C87" s="9"/>
      <c r="D87" s="10">
        <f>SUM(D11:D86)</f>
        <v>92492.409999999989</v>
      </c>
      <c r="E87" s="18"/>
      <c r="F87" s="18"/>
      <c r="G87" s="22"/>
    </row>
    <row r="89" spans="1:7">
      <c r="A89" s="11"/>
      <c r="C89" s="11"/>
      <c r="D89" s="11"/>
    </row>
    <row r="90" spans="1:7" ht="15.75">
      <c r="A90" s="12" t="s">
        <v>73</v>
      </c>
      <c r="B90" s="12"/>
      <c r="C90" s="24" t="s">
        <v>74</v>
      </c>
      <c r="D90" s="24"/>
    </row>
    <row r="91" spans="1:7">
      <c r="A91" s="25" t="s">
        <v>75</v>
      </c>
      <c r="B91" s="25"/>
      <c r="C91" s="26" t="s">
        <v>76</v>
      </c>
      <c r="D91" s="26"/>
    </row>
    <row r="92" spans="1:7">
      <c r="A92" s="13"/>
      <c r="B92" s="13"/>
      <c r="C92" s="15"/>
      <c r="D92" s="14"/>
    </row>
    <row r="93" spans="1:7" ht="15">
      <c r="B93" s="16" t="s">
        <v>77</v>
      </c>
      <c r="C93" s="17"/>
    </row>
    <row r="94" spans="1:7">
      <c r="B94" t="s">
        <v>78</v>
      </c>
    </row>
  </sheetData>
  <mergeCells count="8">
    <mergeCell ref="A91:B91"/>
    <mergeCell ref="C91:D91"/>
    <mergeCell ref="A4:E4"/>
    <mergeCell ref="A5:G5"/>
    <mergeCell ref="A6:D6"/>
    <mergeCell ref="A7:D7"/>
    <mergeCell ref="A8:D8"/>
    <mergeCell ref="C90:D9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66" zoomScaleNormal="100" workbookViewId="0">
      <selection activeCell="E84" sqref="E84"/>
    </sheetView>
  </sheetViews>
  <sheetFormatPr baseColWidth="10" defaultRowHeight="14.25"/>
  <cols>
    <col min="1" max="1" width="41.25" customWidth="1"/>
    <col min="2" max="2" width="13.25" customWidth="1"/>
    <col min="4" max="4" width="14.125" customWidth="1"/>
  </cols>
  <sheetData>
    <row r="1" spans="1:4">
      <c r="A1" s="13"/>
      <c r="B1" s="13"/>
      <c r="C1" s="19"/>
      <c r="D1" s="13"/>
    </row>
    <row r="2" spans="1:4">
      <c r="A2" s="13"/>
      <c r="B2" s="13"/>
      <c r="C2" s="19"/>
      <c r="D2" s="13"/>
    </row>
    <row r="3" spans="1:4">
      <c r="A3" s="13"/>
      <c r="B3" s="13"/>
      <c r="C3" s="19"/>
      <c r="D3" s="13"/>
    </row>
    <row r="4" spans="1:4">
      <c r="A4" s="27" t="s">
        <v>90</v>
      </c>
      <c r="B4" s="27"/>
      <c r="C4" s="27"/>
      <c r="D4" s="27"/>
    </row>
    <row r="5" spans="1:4" ht="15.75">
      <c r="A5" s="28" t="s">
        <v>91</v>
      </c>
      <c r="B5" s="28"/>
      <c r="C5" s="28"/>
      <c r="D5" s="28"/>
    </row>
    <row r="6" spans="1:4" ht="15">
      <c r="A6" s="29" t="s">
        <v>92</v>
      </c>
      <c r="B6" s="29"/>
      <c r="C6" s="29"/>
      <c r="D6" s="29"/>
    </row>
    <row r="7" spans="1:4" ht="15">
      <c r="A7" s="30" t="s">
        <v>0</v>
      </c>
      <c r="B7" s="30"/>
      <c r="C7" s="30"/>
      <c r="D7" s="30"/>
    </row>
    <row r="8" spans="1:4" ht="15">
      <c r="A8" s="31">
        <v>46078</v>
      </c>
      <c r="B8" s="32"/>
      <c r="C8" s="32"/>
      <c r="D8" s="33"/>
    </row>
    <row r="9" spans="1:4" ht="31.5">
      <c r="A9" s="1" t="s">
        <v>1</v>
      </c>
      <c r="B9" s="1" t="s">
        <v>2</v>
      </c>
      <c r="C9" s="2" t="s">
        <v>3</v>
      </c>
      <c r="D9" s="2" t="s">
        <v>4</v>
      </c>
    </row>
    <row r="10" spans="1:4" ht="15.75">
      <c r="A10" s="1"/>
      <c r="B10" s="1"/>
      <c r="C10" s="2"/>
      <c r="D10" s="2"/>
    </row>
    <row r="11" spans="1:4">
      <c r="A11" s="3" t="s">
        <v>5</v>
      </c>
      <c r="B11" s="4">
        <v>6</v>
      </c>
      <c r="C11" s="5">
        <v>10</v>
      </c>
      <c r="D11" s="6">
        <f>+B11*C11</f>
        <v>60</v>
      </c>
    </row>
    <row r="12" spans="1:4">
      <c r="A12" s="3" t="s">
        <v>6</v>
      </c>
      <c r="B12" s="4">
        <v>2</v>
      </c>
      <c r="C12" s="5">
        <v>59.32</v>
      </c>
      <c r="D12" s="6">
        <f t="shared" ref="D12:D87" si="0">+B12*C12</f>
        <v>118.64</v>
      </c>
    </row>
    <row r="13" spans="1:4">
      <c r="A13" s="3" t="s">
        <v>7</v>
      </c>
      <c r="B13" s="4">
        <v>9</v>
      </c>
      <c r="C13" s="5">
        <v>50</v>
      </c>
      <c r="D13" s="6">
        <f t="shared" si="0"/>
        <v>450</v>
      </c>
    </row>
    <row r="14" spans="1:4">
      <c r="A14" s="3" t="s">
        <v>8</v>
      </c>
      <c r="B14" s="4">
        <v>4</v>
      </c>
      <c r="C14" s="5">
        <v>50</v>
      </c>
      <c r="D14" s="6">
        <f t="shared" si="0"/>
        <v>200</v>
      </c>
    </row>
    <row r="15" spans="1:4">
      <c r="A15" s="3" t="s">
        <v>9</v>
      </c>
      <c r="B15" s="4">
        <v>32</v>
      </c>
      <c r="C15" s="5">
        <v>6.67</v>
      </c>
      <c r="D15" s="6">
        <f t="shared" si="0"/>
        <v>213.44</v>
      </c>
    </row>
    <row r="16" spans="1:4">
      <c r="A16" s="3" t="s">
        <v>85</v>
      </c>
      <c r="B16" s="4">
        <v>1</v>
      </c>
      <c r="C16" s="5">
        <v>433</v>
      </c>
      <c r="D16" s="6">
        <f t="shared" si="0"/>
        <v>433</v>
      </c>
    </row>
    <row r="17" spans="1:4">
      <c r="A17" s="3" t="s">
        <v>10</v>
      </c>
      <c r="B17" s="4">
        <v>2</v>
      </c>
      <c r="C17" s="5">
        <v>85</v>
      </c>
      <c r="D17" s="6">
        <f t="shared" si="0"/>
        <v>170</v>
      </c>
    </row>
    <row r="18" spans="1:4">
      <c r="A18" s="3" t="s">
        <v>11</v>
      </c>
      <c r="B18" s="4">
        <v>1</v>
      </c>
      <c r="C18" s="5">
        <v>405</v>
      </c>
      <c r="D18" s="6">
        <f t="shared" si="0"/>
        <v>405</v>
      </c>
    </row>
    <row r="19" spans="1:4">
      <c r="A19" s="3" t="s">
        <v>12</v>
      </c>
      <c r="B19" s="4">
        <v>1</v>
      </c>
      <c r="C19" s="5">
        <v>450</v>
      </c>
      <c r="D19" s="6">
        <f t="shared" si="0"/>
        <v>450</v>
      </c>
    </row>
    <row r="20" spans="1:4">
      <c r="A20" s="3" t="s">
        <v>13</v>
      </c>
      <c r="B20" s="4">
        <v>3</v>
      </c>
      <c r="C20" s="5">
        <v>395</v>
      </c>
      <c r="D20" s="6">
        <f t="shared" si="0"/>
        <v>1185</v>
      </c>
    </row>
    <row r="21" spans="1:4">
      <c r="A21" s="3" t="s">
        <v>14</v>
      </c>
      <c r="B21" s="4">
        <v>2</v>
      </c>
      <c r="C21" s="5">
        <v>80</v>
      </c>
      <c r="D21" s="6">
        <f t="shared" si="0"/>
        <v>160</v>
      </c>
    </row>
    <row r="22" spans="1:4">
      <c r="A22" s="3" t="s">
        <v>15</v>
      </c>
      <c r="B22" s="4">
        <v>6</v>
      </c>
      <c r="C22" s="5">
        <v>192.5</v>
      </c>
      <c r="D22" s="6">
        <f t="shared" si="0"/>
        <v>1155</v>
      </c>
    </row>
    <row r="23" spans="1:4">
      <c r="A23" s="3" t="s">
        <v>16</v>
      </c>
      <c r="B23" s="4">
        <v>2</v>
      </c>
      <c r="C23" s="5">
        <v>160</v>
      </c>
      <c r="D23" s="6">
        <f t="shared" si="0"/>
        <v>320</v>
      </c>
    </row>
    <row r="24" spans="1:4">
      <c r="A24" s="3" t="s">
        <v>17</v>
      </c>
      <c r="B24" s="4">
        <v>2</v>
      </c>
      <c r="C24" s="5">
        <v>50</v>
      </c>
      <c r="D24" s="6">
        <f t="shared" si="0"/>
        <v>100</v>
      </c>
    </row>
    <row r="25" spans="1:4">
      <c r="A25" s="3" t="s">
        <v>68</v>
      </c>
      <c r="B25" s="7">
        <v>1</v>
      </c>
      <c r="C25" s="5">
        <v>220</v>
      </c>
      <c r="D25" s="6">
        <f t="shared" si="0"/>
        <v>220</v>
      </c>
    </row>
    <row r="26" spans="1:4">
      <c r="A26" s="3" t="s">
        <v>18</v>
      </c>
      <c r="B26" s="4">
        <v>5.7</v>
      </c>
      <c r="C26" s="5">
        <v>55</v>
      </c>
      <c r="D26" s="6">
        <f t="shared" si="0"/>
        <v>313.5</v>
      </c>
    </row>
    <row r="27" spans="1:4">
      <c r="A27" s="3" t="s">
        <v>19</v>
      </c>
      <c r="B27" s="4">
        <v>21</v>
      </c>
      <c r="C27" s="5">
        <v>10</v>
      </c>
      <c r="D27" s="6">
        <f t="shared" si="0"/>
        <v>210</v>
      </c>
    </row>
    <row r="28" spans="1:4">
      <c r="A28" s="3" t="s">
        <v>20</v>
      </c>
      <c r="B28" s="4">
        <v>12</v>
      </c>
      <c r="C28" s="5">
        <v>20</v>
      </c>
      <c r="D28" s="6">
        <f t="shared" si="0"/>
        <v>240</v>
      </c>
    </row>
    <row r="29" spans="1:4">
      <c r="A29" s="3" t="s">
        <v>21</v>
      </c>
      <c r="B29" s="4">
        <v>6</v>
      </c>
      <c r="C29" s="5">
        <v>30</v>
      </c>
      <c r="D29" s="6">
        <f t="shared" si="0"/>
        <v>180</v>
      </c>
    </row>
    <row r="30" spans="1:4">
      <c r="A30" s="3" t="s">
        <v>93</v>
      </c>
      <c r="B30" s="4">
        <v>4</v>
      </c>
      <c r="C30" s="5">
        <v>35</v>
      </c>
      <c r="D30" s="6">
        <f t="shared" si="0"/>
        <v>140</v>
      </c>
    </row>
    <row r="31" spans="1:4">
      <c r="A31" s="3" t="s">
        <v>22</v>
      </c>
      <c r="B31" s="4">
        <v>1</v>
      </c>
      <c r="C31" s="5">
        <v>95</v>
      </c>
      <c r="D31" s="6">
        <f t="shared" si="0"/>
        <v>95</v>
      </c>
    </row>
    <row r="32" spans="1:4">
      <c r="A32" s="3" t="s">
        <v>23</v>
      </c>
      <c r="B32" s="4">
        <v>0</v>
      </c>
      <c r="C32" s="5">
        <v>295</v>
      </c>
      <c r="D32" s="6">
        <f t="shared" si="0"/>
        <v>0</v>
      </c>
    </row>
    <row r="33" spans="1:4">
      <c r="A33" s="3" t="s">
        <v>24</v>
      </c>
      <c r="B33" s="4">
        <v>854</v>
      </c>
      <c r="C33" s="5">
        <v>15</v>
      </c>
      <c r="D33" s="6">
        <f t="shared" si="0"/>
        <v>12810</v>
      </c>
    </row>
    <row r="34" spans="1:4">
      <c r="A34" s="3" t="s">
        <v>94</v>
      </c>
      <c r="B34" s="4">
        <v>1</v>
      </c>
      <c r="C34" s="5">
        <v>50</v>
      </c>
      <c r="D34" s="6">
        <f t="shared" si="0"/>
        <v>50</v>
      </c>
    </row>
    <row r="35" spans="1:4">
      <c r="A35" s="3" t="s">
        <v>25</v>
      </c>
      <c r="B35" s="7">
        <v>58</v>
      </c>
      <c r="C35" s="5">
        <v>35</v>
      </c>
      <c r="D35" s="6">
        <f t="shared" si="0"/>
        <v>2030</v>
      </c>
    </row>
    <row r="36" spans="1:4">
      <c r="A36" s="3" t="s">
        <v>26</v>
      </c>
      <c r="B36" s="4">
        <v>3.92</v>
      </c>
      <c r="C36" s="5">
        <v>366</v>
      </c>
      <c r="D36" s="6">
        <f t="shared" si="0"/>
        <v>1434.72</v>
      </c>
    </row>
    <row r="37" spans="1:4">
      <c r="A37" s="3" t="s">
        <v>27</v>
      </c>
      <c r="B37" s="4">
        <v>14</v>
      </c>
      <c r="C37" s="5">
        <v>500</v>
      </c>
      <c r="D37" s="6">
        <f t="shared" si="0"/>
        <v>7000</v>
      </c>
    </row>
    <row r="38" spans="1:4">
      <c r="A38" s="3" t="s">
        <v>28</v>
      </c>
      <c r="B38" s="4">
        <v>2</v>
      </c>
      <c r="C38" s="5">
        <v>100.3</v>
      </c>
      <c r="D38" s="6">
        <f t="shared" si="0"/>
        <v>200.6</v>
      </c>
    </row>
    <row r="39" spans="1:4">
      <c r="A39" s="3" t="s">
        <v>95</v>
      </c>
      <c r="B39" s="4">
        <v>1</v>
      </c>
      <c r="C39" s="5">
        <v>300</v>
      </c>
      <c r="D39" s="6">
        <f t="shared" si="0"/>
        <v>300</v>
      </c>
    </row>
    <row r="40" spans="1:4">
      <c r="A40" s="3" t="s">
        <v>29</v>
      </c>
      <c r="B40" s="4">
        <v>5</v>
      </c>
      <c r="C40" s="5">
        <v>38</v>
      </c>
      <c r="D40" s="6">
        <f t="shared" si="0"/>
        <v>190</v>
      </c>
    </row>
    <row r="41" spans="1:4">
      <c r="A41" s="3" t="s">
        <v>30</v>
      </c>
      <c r="B41" s="4">
        <v>7.9999999999999991</v>
      </c>
      <c r="C41" s="5">
        <v>285</v>
      </c>
      <c r="D41" s="6">
        <f t="shared" si="0"/>
        <v>2279.9999999999995</v>
      </c>
    </row>
    <row r="42" spans="1:4">
      <c r="A42" s="3" t="s">
        <v>31</v>
      </c>
      <c r="B42" s="4">
        <v>38</v>
      </c>
      <c r="C42" s="5">
        <v>225</v>
      </c>
      <c r="D42" s="6">
        <f t="shared" si="0"/>
        <v>8550</v>
      </c>
    </row>
    <row r="43" spans="1:4">
      <c r="A43" s="3" t="s">
        <v>32</v>
      </c>
      <c r="B43" s="4">
        <v>51</v>
      </c>
      <c r="C43" s="5">
        <v>14.17</v>
      </c>
      <c r="D43" s="6">
        <f t="shared" si="0"/>
        <v>722.67</v>
      </c>
    </row>
    <row r="44" spans="1:4">
      <c r="A44" s="3" t="s">
        <v>33</v>
      </c>
      <c r="B44" s="4">
        <v>1</v>
      </c>
      <c r="C44" s="5">
        <v>275</v>
      </c>
      <c r="D44" s="6">
        <f t="shared" si="0"/>
        <v>275</v>
      </c>
    </row>
    <row r="45" spans="1:4">
      <c r="A45" s="3" t="s">
        <v>34</v>
      </c>
      <c r="B45" s="4">
        <v>5</v>
      </c>
      <c r="C45" s="5">
        <v>35</v>
      </c>
      <c r="D45" s="6">
        <f t="shared" si="0"/>
        <v>175</v>
      </c>
    </row>
    <row r="46" spans="1:4">
      <c r="A46" s="3" t="s">
        <v>96</v>
      </c>
      <c r="B46" s="4">
        <v>4</v>
      </c>
      <c r="C46" s="5">
        <v>32</v>
      </c>
      <c r="D46" s="6">
        <f t="shared" si="0"/>
        <v>128</v>
      </c>
    </row>
    <row r="47" spans="1:4">
      <c r="A47" s="3" t="s">
        <v>80</v>
      </c>
      <c r="B47" s="4">
        <v>5</v>
      </c>
      <c r="C47" s="5">
        <v>29</v>
      </c>
      <c r="D47" s="6">
        <f t="shared" si="0"/>
        <v>145</v>
      </c>
    </row>
    <row r="48" spans="1:4">
      <c r="A48" s="3" t="s">
        <v>81</v>
      </c>
      <c r="B48" s="4">
        <v>5</v>
      </c>
      <c r="C48" s="5">
        <v>29</v>
      </c>
      <c r="D48" s="6">
        <f t="shared" si="0"/>
        <v>145</v>
      </c>
    </row>
    <row r="49" spans="1:4">
      <c r="A49" s="3" t="s">
        <v>82</v>
      </c>
      <c r="B49" s="4">
        <v>6</v>
      </c>
      <c r="C49" s="5">
        <v>29</v>
      </c>
      <c r="D49" s="6">
        <f t="shared" si="0"/>
        <v>174</v>
      </c>
    </row>
    <row r="50" spans="1:4">
      <c r="A50" s="3" t="s">
        <v>83</v>
      </c>
      <c r="B50" s="4">
        <v>13</v>
      </c>
      <c r="C50" s="5">
        <v>32</v>
      </c>
      <c r="D50" s="6">
        <f t="shared" si="0"/>
        <v>416</v>
      </c>
    </row>
    <row r="51" spans="1:4">
      <c r="A51" s="3" t="s">
        <v>35</v>
      </c>
      <c r="B51" s="4">
        <v>6</v>
      </c>
      <c r="C51" s="5">
        <v>29.66</v>
      </c>
      <c r="D51" s="6">
        <f t="shared" si="0"/>
        <v>177.96</v>
      </c>
    </row>
    <row r="52" spans="1:4">
      <c r="A52" s="3" t="s">
        <v>36</v>
      </c>
      <c r="B52" s="4">
        <v>0.25</v>
      </c>
      <c r="C52" s="5">
        <v>1000</v>
      </c>
      <c r="D52" s="6">
        <f t="shared" si="0"/>
        <v>250</v>
      </c>
    </row>
    <row r="53" spans="1:4">
      <c r="A53" s="3" t="s">
        <v>37</v>
      </c>
      <c r="B53" s="4">
        <v>0.58000000000000007</v>
      </c>
      <c r="C53" s="5">
        <v>1305</v>
      </c>
      <c r="D53" s="6">
        <f t="shared" si="0"/>
        <v>756.90000000000009</v>
      </c>
    </row>
    <row r="54" spans="1:4">
      <c r="A54" s="3" t="s">
        <v>38</v>
      </c>
      <c r="B54" s="4">
        <v>4</v>
      </c>
      <c r="C54" s="5">
        <v>830</v>
      </c>
      <c r="D54" s="6">
        <f t="shared" si="0"/>
        <v>3320</v>
      </c>
    </row>
    <row r="55" spans="1:4">
      <c r="A55" s="3" t="s">
        <v>39</v>
      </c>
      <c r="B55" s="4">
        <v>11</v>
      </c>
      <c r="C55" s="5">
        <v>861</v>
      </c>
      <c r="D55" s="6">
        <f t="shared" si="0"/>
        <v>9471</v>
      </c>
    </row>
    <row r="56" spans="1:4">
      <c r="A56" s="3" t="s">
        <v>40</v>
      </c>
      <c r="B56" s="4">
        <v>1.5</v>
      </c>
      <c r="C56" s="5">
        <v>150</v>
      </c>
      <c r="D56" s="6">
        <f t="shared" si="0"/>
        <v>225</v>
      </c>
    </row>
    <row r="57" spans="1:4">
      <c r="A57" s="3" t="s">
        <v>41</v>
      </c>
      <c r="B57" s="4">
        <v>2</v>
      </c>
      <c r="C57" s="5">
        <v>10</v>
      </c>
      <c r="D57" s="6">
        <f t="shared" si="0"/>
        <v>20</v>
      </c>
    </row>
    <row r="58" spans="1:4">
      <c r="A58" s="3" t="s">
        <v>42</v>
      </c>
      <c r="B58" s="4">
        <v>2</v>
      </c>
      <c r="C58" s="5">
        <v>10</v>
      </c>
      <c r="D58" s="6">
        <f t="shared" si="0"/>
        <v>20</v>
      </c>
    </row>
    <row r="59" spans="1:4" ht="15">
      <c r="A59" s="23" t="s">
        <v>44</v>
      </c>
      <c r="B59" s="4">
        <v>31</v>
      </c>
      <c r="C59" s="5">
        <v>250</v>
      </c>
      <c r="D59" s="6">
        <f t="shared" si="0"/>
        <v>7750</v>
      </c>
    </row>
    <row r="60" spans="1:4" ht="15">
      <c r="A60" s="23" t="s">
        <v>45</v>
      </c>
      <c r="B60" s="4">
        <v>24</v>
      </c>
      <c r="C60" s="5">
        <v>200</v>
      </c>
      <c r="D60" s="6">
        <f t="shared" si="0"/>
        <v>4800</v>
      </c>
    </row>
    <row r="61" spans="1:4" ht="15">
      <c r="A61" s="23" t="s">
        <v>46</v>
      </c>
      <c r="B61" s="4">
        <v>6</v>
      </c>
      <c r="C61" s="5">
        <v>335.92</v>
      </c>
      <c r="D61" s="6">
        <f t="shared" si="0"/>
        <v>2015.52</v>
      </c>
    </row>
    <row r="62" spans="1:4">
      <c r="A62" s="3" t="s">
        <v>48</v>
      </c>
      <c r="B62" s="4">
        <v>15</v>
      </c>
      <c r="C62" s="4">
        <v>29</v>
      </c>
      <c r="D62" s="6">
        <f t="shared" si="0"/>
        <v>435</v>
      </c>
    </row>
    <row r="63" spans="1:4">
      <c r="A63" s="3" t="s">
        <v>47</v>
      </c>
      <c r="B63" s="4">
        <v>8</v>
      </c>
      <c r="C63" s="5">
        <v>50</v>
      </c>
      <c r="D63" s="6">
        <f t="shared" si="0"/>
        <v>400</v>
      </c>
    </row>
    <row r="64" spans="1:4">
      <c r="A64" s="3" t="s">
        <v>49</v>
      </c>
      <c r="B64" s="4">
        <v>1</v>
      </c>
      <c r="C64" s="5">
        <v>30.01</v>
      </c>
      <c r="D64" s="6">
        <f t="shared" si="0"/>
        <v>30.01</v>
      </c>
    </row>
    <row r="65" spans="1:4">
      <c r="A65" s="3" t="s">
        <v>50</v>
      </c>
      <c r="B65" s="4">
        <v>1</v>
      </c>
      <c r="C65" s="5">
        <v>150</v>
      </c>
      <c r="D65" s="6">
        <f t="shared" si="0"/>
        <v>150</v>
      </c>
    </row>
    <row r="66" spans="1:4">
      <c r="A66" s="3" t="s">
        <v>51</v>
      </c>
      <c r="B66" s="4">
        <v>1</v>
      </c>
      <c r="C66" s="5">
        <v>65</v>
      </c>
      <c r="D66" s="6">
        <f t="shared" si="0"/>
        <v>65</v>
      </c>
    </row>
    <row r="67" spans="1:4">
      <c r="A67" s="3" t="s">
        <v>71</v>
      </c>
      <c r="B67" s="4">
        <v>3</v>
      </c>
      <c r="C67" s="5">
        <v>79.650000000000006</v>
      </c>
      <c r="D67" s="6">
        <f t="shared" si="0"/>
        <v>238.95000000000002</v>
      </c>
    </row>
    <row r="68" spans="1:4">
      <c r="A68" s="3" t="s">
        <v>69</v>
      </c>
      <c r="B68" s="4">
        <v>1.35</v>
      </c>
      <c r="C68" s="5">
        <v>185</v>
      </c>
      <c r="D68" s="6">
        <f t="shared" si="0"/>
        <v>249.75000000000003</v>
      </c>
    </row>
    <row r="69" spans="1:4">
      <c r="A69" s="3" t="s">
        <v>52</v>
      </c>
      <c r="B69" s="4">
        <v>3</v>
      </c>
      <c r="C69" s="5">
        <v>35.9</v>
      </c>
      <c r="D69" s="6">
        <f t="shared" si="0"/>
        <v>107.69999999999999</v>
      </c>
    </row>
    <row r="70" spans="1:4">
      <c r="A70" s="3" t="s">
        <v>53</v>
      </c>
      <c r="B70" s="4">
        <v>145</v>
      </c>
      <c r="C70" s="5">
        <v>8.5</v>
      </c>
      <c r="D70" s="6">
        <f t="shared" si="0"/>
        <v>1232.5</v>
      </c>
    </row>
    <row r="71" spans="1:4">
      <c r="A71" s="3" t="s">
        <v>54</v>
      </c>
      <c r="B71" s="4">
        <v>3</v>
      </c>
      <c r="C71" s="5">
        <v>35.9</v>
      </c>
      <c r="D71" s="6">
        <f t="shared" si="0"/>
        <v>107.69999999999999</v>
      </c>
    </row>
    <row r="72" spans="1:4">
      <c r="A72" s="3" t="s">
        <v>55</v>
      </c>
      <c r="B72" s="4">
        <v>8</v>
      </c>
      <c r="C72" s="5">
        <v>150</v>
      </c>
      <c r="D72" s="6">
        <f t="shared" si="0"/>
        <v>1200</v>
      </c>
    </row>
    <row r="73" spans="1:4">
      <c r="A73" s="3" t="s">
        <v>56</v>
      </c>
      <c r="B73" s="4">
        <v>1</v>
      </c>
      <c r="C73" s="5">
        <v>150</v>
      </c>
      <c r="D73" s="6">
        <f t="shared" si="0"/>
        <v>150</v>
      </c>
    </row>
    <row r="74" spans="1:4">
      <c r="A74" s="3" t="s">
        <v>57</v>
      </c>
      <c r="B74" s="4">
        <v>17</v>
      </c>
      <c r="C74" s="5">
        <v>200</v>
      </c>
      <c r="D74" s="6">
        <f t="shared" si="0"/>
        <v>3400</v>
      </c>
    </row>
    <row r="75" spans="1:4">
      <c r="A75" s="3" t="s">
        <v>58</v>
      </c>
      <c r="B75" s="4">
        <v>24</v>
      </c>
      <c r="C75" s="5">
        <v>200</v>
      </c>
      <c r="D75" s="6">
        <f t="shared" si="0"/>
        <v>4800</v>
      </c>
    </row>
    <row r="76" spans="1:4">
      <c r="A76" s="3" t="s">
        <v>97</v>
      </c>
      <c r="B76" s="4">
        <v>1</v>
      </c>
      <c r="C76" s="5">
        <v>70</v>
      </c>
      <c r="D76" s="6">
        <f t="shared" si="0"/>
        <v>70</v>
      </c>
    </row>
    <row r="77" spans="1:4">
      <c r="A77" s="3" t="s">
        <v>59</v>
      </c>
      <c r="B77" s="4">
        <v>0.65</v>
      </c>
      <c r="C77" s="5">
        <v>700</v>
      </c>
      <c r="D77" s="6">
        <f t="shared" si="0"/>
        <v>455</v>
      </c>
    </row>
    <row r="78" spans="1:4">
      <c r="A78" s="3" t="s">
        <v>60</v>
      </c>
      <c r="B78" s="4">
        <v>1</v>
      </c>
      <c r="C78" s="5">
        <v>750</v>
      </c>
      <c r="D78" s="6">
        <f t="shared" si="0"/>
        <v>750</v>
      </c>
    </row>
    <row r="79" spans="1:4">
      <c r="A79" s="3" t="s">
        <v>61</v>
      </c>
      <c r="B79" s="4">
        <v>3</v>
      </c>
      <c r="C79" s="5">
        <v>424.8</v>
      </c>
      <c r="D79" s="6">
        <f t="shared" si="0"/>
        <v>1274.4000000000001</v>
      </c>
    </row>
    <row r="80" spans="1:4">
      <c r="A80" s="3" t="s">
        <v>62</v>
      </c>
      <c r="B80" s="4">
        <v>1</v>
      </c>
      <c r="C80" s="5">
        <v>424.8</v>
      </c>
      <c r="D80" s="6">
        <f t="shared" si="0"/>
        <v>424.8</v>
      </c>
    </row>
    <row r="81" spans="1:4">
      <c r="A81" s="3" t="s">
        <v>63</v>
      </c>
      <c r="B81" s="4">
        <v>2</v>
      </c>
      <c r="C81" s="5">
        <v>424.8</v>
      </c>
      <c r="D81" s="6">
        <f t="shared" si="0"/>
        <v>849.6</v>
      </c>
    </row>
    <row r="82" spans="1:4">
      <c r="A82" s="3" t="s">
        <v>64</v>
      </c>
      <c r="B82" s="4">
        <v>3</v>
      </c>
      <c r="C82" s="5">
        <v>424.8</v>
      </c>
      <c r="D82" s="6">
        <f t="shared" si="0"/>
        <v>1274.4000000000001</v>
      </c>
    </row>
    <row r="83" spans="1:4">
      <c r="A83" s="3" t="s">
        <v>65</v>
      </c>
      <c r="B83" s="4">
        <v>1</v>
      </c>
      <c r="C83" s="5">
        <v>390</v>
      </c>
      <c r="D83" s="6">
        <f t="shared" si="0"/>
        <v>390</v>
      </c>
    </row>
    <row r="84" spans="1:4">
      <c r="A84" s="3" t="s">
        <v>66</v>
      </c>
      <c r="B84" s="4">
        <v>1</v>
      </c>
      <c r="C84" s="5">
        <v>750</v>
      </c>
      <c r="D84" s="6">
        <f t="shared" si="0"/>
        <v>750</v>
      </c>
    </row>
    <row r="85" spans="1:4" ht="18">
      <c r="A85" s="3" t="s">
        <v>67</v>
      </c>
      <c r="B85" s="4">
        <v>1</v>
      </c>
      <c r="C85" s="5">
        <v>650</v>
      </c>
      <c r="D85" s="6">
        <f t="shared" si="0"/>
        <v>650</v>
      </c>
    </row>
    <row r="86" spans="1:4" ht="18">
      <c r="A86" s="3" t="s">
        <v>70</v>
      </c>
      <c r="B86" s="4">
        <v>1</v>
      </c>
      <c r="C86" s="5">
        <v>2800</v>
      </c>
      <c r="D86" s="6">
        <f t="shared" si="0"/>
        <v>2800</v>
      </c>
    </row>
    <row r="87" spans="1:4">
      <c r="A87" s="3"/>
      <c r="B87" s="4"/>
      <c r="C87" s="4"/>
      <c r="D87" s="6">
        <f t="shared" si="0"/>
        <v>0</v>
      </c>
    </row>
    <row r="88" spans="1:4" ht="15">
      <c r="A88" s="8" t="s">
        <v>72</v>
      </c>
      <c r="B88" s="9"/>
      <c r="C88" s="9"/>
      <c r="D88" s="10">
        <f>SUM(D11:D87)</f>
        <v>94905.75999999998</v>
      </c>
    </row>
    <row r="90" spans="1:4">
      <c r="A90" s="11"/>
      <c r="C90" s="11"/>
      <c r="D90" s="11"/>
    </row>
    <row r="91" spans="1:4" ht="15.75">
      <c r="A91" s="12" t="s">
        <v>73</v>
      </c>
      <c r="B91" s="12"/>
      <c r="C91" s="24" t="s">
        <v>74</v>
      </c>
      <c r="D91" s="24"/>
    </row>
    <row r="92" spans="1:4">
      <c r="A92" s="25" t="s">
        <v>75</v>
      </c>
      <c r="B92" s="25"/>
      <c r="C92" s="26" t="s">
        <v>76</v>
      </c>
      <c r="D92" s="26"/>
    </row>
    <row r="93" spans="1:4">
      <c r="A93" s="13"/>
      <c r="B93" s="13"/>
      <c r="C93" s="15"/>
      <c r="D93" s="14"/>
    </row>
    <row r="94" spans="1:4" ht="15">
      <c r="B94" s="16" t="s">
        <v>77</v>
      </c>
      <c r="C94" s="17"/>
    </row>
    <row r="95" spans="1:4">
      <c r="B95" t="s">
        <v>78</v>
      </c>
    </row>
  </sheetData>
  <mergeCells count="8">
    <mergeCell ref="A92:B92"/>
    <mergeCell ref="C92:D92"/>
    <mergeCell ref="A4:D4"/>
    <mergeCell ref="A5:D5"/>
    <mergeCell ref="A6:D6"/>
    <mergeCell ref="A7:D7"/>
    <mergeCell ref="A8:D8"/>
    <mergeCell ref="C91:D91"/>
  </mergeCells>
  <pageMargins left="1.299212598425197" right="0.70866141732283472" top="0.74803149606299213" bottom="0.74803149606299213" header="0.31496062992125984" footer="0.31496062992125984"/>
  <pageSetup scale="85" orientation="portrait" horizontalDpi="0" verticalDpi="0" r:id="rId1"/>
  <rowBreaks count="1" manualBreakCount="1">
    <brk id="4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6"/>
  <sheetViews>
    <sheetView workbookViewId="0">
      <selection activeCell="A2" sqref="A2:D97"/>
    </sheetView>
  </sheetViews>
  <sheetFormatPr baseColWidth="10" defaultRowHeight="14.25"/>
  <cols>
    <col min="1" max="1" width="49.25" customWidth="1"/>
    <col min="2" max="2" width="14.125" customWidth="1"/>
  </cols>
  <sheetData>
    <row r="2" spans="1:4">
      <c r="A2" s="13"/>
      <c r="B2" s="13"/>
      <c r="C2" s="19"/>
      <c r="D2" s="13"/>
    </row>
    <row r="3" spans="1:4">
      <c r="A3" s="13"/>
      <c r="B3" s="13"/>
      <c r="C3" s="19"/>
      <c r="D3" s="13"/>
    </row>
    <row r="4" spans="1:4">
      <c r="A4" s="13"/>
      <c r="B4" s="13"/>
      <c r="C4" s="19"/>
      <c r="D4" s="13"/>
    </row>
    <row r="5" spans="1:4">
      <c r="A5" s="27" t="s">
        <v>90</v>
      </c>
      <c r="B5" s="27"/>
      <c r="C5" s="27"/>
      <c r="D5" s="27"/>
    </row>
    <row r="6" spans="1:4" ht="15.75">
      <c r="A6" s="28" t="s">
        <v>91</v>
      </c>
      <c r="B6" s="28"/>
      <c r="C6" s="28"/>
      <c r="D6" s="28"/>
    </row>
    <row r="7" spans="1:4" ht="15">
      <c r="A7" s="29" t="s">
        <v>92</v>
      </c>
      <c r="B7" s="29"/>
      <c r="C7" s="29"/>
      <c r="D7" s="29"/>
    </row>
    <row r="8" spans="1:4" ht="15">
      <c r="A8" s="30" t="s">
        <v>0</v>
      </c>
      <c r="B8" s="30"/>
      <c r="C8" s="30"/>
      <c r="D8" s="30"/>
    </row>
    <row r="9" spans="1:4" ht="15">
      <c r="A9" s="31">
        <v>46106</v>
      </c>
      <c r="B9" s="31"/>
      <c r="C9" s="31"/>
      <c r="D9" s="31"/>
    </row>
    <row r="10" spans="1:4" ht="31.5">
      <c r="A10" s="1" t="s">
        <v>1</v>
      </c>
      <c r="B10" s="1" t="s">
        <v>2</v>
      </c>
      <c r="C10" s="2" t="s">
        <v>3</v>
      </c>
      <c r="D10" s="2" t="s">
        <v>4</v>
      </c>
    </row>
    <row r="11" spans="1:4" ht="15.75">
      <c r="A11" s="1"/>
      <c r="B11" s="1"/>
      <c r="C11" s="2"/>
      <c r="D11" s="2"/>
    </row>
    <row r="12" spans="1:4">
      <c r="A12" s="3" t="s">
        <v>5</v>
      </c>
      <c r="B12" s="4">
        <v>6</v>
      </c>
      <c r="C12" s="5">
        <v>10</v>
      </c>
      <c r="D12" s="6">
        <f>+B12*C12</f>
        <v>60</v>
      </c>
    </row>
    <row r="13" spans="1:4">
      <c r="A13" s="3" t="s">
        <v>6</v>
      </c>
      <c r="B13" s="4">
        <v>2</v>
      </c>
      <c r="C13" s="5">
        <v>59.32</v>
      </c>
      <c r="D13" s="6">
        <f t="shared" ref="D13:D88" si="0">+B13*C13</f>
        <v>118.64</v>
      </c>
    </row>
    <row r="14" spans="1:4">
      <c r="A14" s="3" t="s">
        <v>7</v>
      </c>
      <c r="B14" s="4">
        <v>6</v>
      </c>
      <c r="C14" s="5">
        <v>50</v>
      </c>
      <c r="D14" s="6">
        <f t="shared" si="0"/>
        <v>300</v>
      </c>
    </row>
    <row r="15" spans="1:4">
      <c r="A15" s="3" t="s">
        <v>8</v>
      </c>
      <c r="B15" s="4">
        <v>2</v>
      </c>
      <c r="C15" s="5">
        <v>50</v>
      </c>
      <c r="D15" s="6">
        <f t="shared" si="0"/>
        <v>100</v>
      </c>
    </row>
    <row r="16" spans="1:4">
      <c r="A16" s="3" t="s">
        <v>9</v>
      </c>
      <c r="B16" s="4">
        <v>0</v>
      </c>
      <c r="C16" s="5">
        <v>6.67</v>
      </c>
      <c r="D16" s="6">
        <f t="shared" si="0"/>
        <v>0</v>
      </c>
    </row>
    <row r="17" spans="1:4">
      <c r="A17" s="3" t="s">
        <v>85</v>
      </c>
      <c r="B17" s="4">
        <v>1</v>
      </c>
      <c r="C17" s="5">
        <v>433</v>
      </c>
      <c r="D17" s="6">
        <f t="shared" si="0"/>
        <v>433</v>
      </c>
    </row>
    <row r="18" spans="1:4">
      <c r="A18" s="3" t="s">
        <v>10</v>
      </c>
      <c r="B18" s="4">
        <v>2</v>
      </c>
      <c r="C18" s="5">
        <v>85</v>
      </c>
      <c r="D18" s="6">
        <f t="shared" si="0"/>
        <v>170</v>
      </c>
    </row>
    <row r="19" spans="1:4">
      <c r="A19" s="3" t="s">
        <v>11</v>
      </c>
      <c r="B19" s="4">
        <v>1</v>
      </c>
      <c r="C19" s="5">
        <v>405</v>
      </c>
      <c r="D19" s="6">
        <f t="shared" si="0"/>
        <v>405</v>
      </c>
    </row>
    <row r="20" spans="1:4">
      <c r="A20" s="3" t="s">
        <v>12</v>
      </c>
      <c r="B20" s="4">
        <v>1</v>
      </c>
      <c r="C20" s="5">
        <v>450</v>
      </c>
      <c r="D20" s="6">
        <f t="shared" si="0"/>
        <v>450</v>
      </c>
    </row>
    <row r="21" spans="1:4">
      <c r="A21" s="3" t="s">
        <v>13</v>
      </c>
      <c r="B21" s="4">
        <v>3</v>
      </c>
      <c r="C21" s="5">
        <v>395</v>
      </c>
      <c r="D21" s="6">
        <f t="shared" si="0"/>
        <v>1185</v>
      </c>
    </row>
    <row r="22" spans="1:4">
      <c r="A22" s="3" t="s">
        <v>14</v>
      </c>
      <c r="B22" s="4">
        <v>1</v>
      </c>
      <c r="C22" s="5">
        <v>80</v>
      </c>
      <c r="D22" s="6">
        <f t="shared" si="0"/>
        <v>80</v>
      </c>
    </row>
    <row r="23" spans="1:4">
      <c r="A23" s="3" t="s">
        <v>15</v>
      </c>
      <c r="B23" s="4">
        <v>5</v>
      </c>
      <c r="C23" s="5">
        <v>192.5</v>
      </c>
      <c r="D23" s="6">
        <f t="shared" si="0"/>
        <v>962.5</v>
      </c>
    </row>
    <row r="24" spans="1:4">
      <c r="A24" s="3" t="s">
        <v>16</v>
      </c>
      <c r="B24" s="4">
        <v>2</v>
      </c>
      <c r="C24" s="5">
        <v>160</v>
      </c>
      <c r="D24" s="6">
        <f t="shared" si="0"/>
        <v>320</v>
      </c>
    </row>
    <row r="25" spans="1:4">
      <c r="A25" s="3" t="s">
        <v>17</v>
      </c>
      <c r="B25" s="4">
        <v>2</v>
      </c>
      <c r="C25" s="5">
        <v>50</v>
      </c>
      <c r="D25" s="6">
        <f t="shared" si="0"/>
        <v>100</v>
      </c>
    </row>
    <row r="26" spans="1:4">
      <c r="A26" s="3" t="s">
        <v>68</v>
      </c>
      <c r="B26" s="7">
        <v>0</v>
      </c>
      <c r="C26" s="5">
        <v>220</v>
      </c>
      <c r="D26" s="6">
        <f t="shared" si="0"/>
        <v>0</v>
      </c>
    </row>
    <row r="27" spans="1:4">
      <c r="A27" s="3" t="s">
        <v>18</v>
      </c>
      <c r="B27" s="4">
        <v>5.7</v>
      </c>
      <c r="C27" s="5">
        <v>55</v>
      </c>
      <c r="D27" s="6">
        <f t="shared" si="0"/>
        <v>313.5</v>
      </c>
    </row>
    <row r="28" spans="1:4">
      <c r="A28" s="3" t="s">
        <v>19</v>
      </c>
      <c r="B28" s="4">
        <v>20</v>
      </c>
      <c r="C28" s="5">
        <v>10</v>
      </c>
      <c r="D28" s="6">
        <f t="shared" si="0"/>
        <v>200</v>
      </c>
    </row>
    <row r="29" spans="1:4">
      <c r="A29" s="3" t="s">
        <v>20</v>
      </c>
      <c r="B29" s="4">
        <v>12</v>
      </c>
      <c r="C29" s="5">
        <v>20</v>
      </c>
      <c r="D29" s="6">
        <f t="shared" si="0"/>
        <v>240</v>
      </c>
    </row>
    <row r="30" spans="1:4">
      <c r="A30" s="3" t="s">
        <v>21</v>
      </c>
      <c r="B30" s="4">
        <v>6</v>
      </c>
      <c r="C30" s="5">
        <v>30</v>
      </c>
      <c r="D30" s="6">
        <f t="shared" si="0"/>
        <v>180</v>
      </c>
    </row>
    <row r="31" spans="1:4">
      <c r="A31" s="3" t="s">
        <v>93</v>
      </c>
      <c r="B31" s="4">
        <v>1</v>
      </c>
      <c r="C31" s="5">
        <v>35</v>
      </c>
      <c r="D31" s="6">
        <f t="shared" si="0"/>
        <v>35</v>
      </c>
    </row>
    <row r="32" spans="1:4">
      <c r="A32" s="3" t="s">
        <v>22</v>
      </c>
      <c r="B32" s="4">
        <v>1</v>
      </c>
      <c r="C32" s="5">
        <v>95</v>
      </c>
      <c r="D32" s="6">
        <f t="shared" si="0"/>
        <v>95</v>
      </c>
    </row>
    <row r="33" spans="1:4">
      <c r="A33" s="3" t="s">
        <v>23</v>
      </c>
      <c r="B33" s="4">
        <v>0</v>
      </c>
      <c r="C33" s="5">
        <v>295</v>
      </c>
      <c r="D33" s="6">
        <f t="shared" si="0"/>
        <v>0</v>
      </c>
    </row>
    <row r="34" spans="1:4">
      <c r="A34" s="3" t="s">
        <v>24</v>
      </c>
      <c r="B34" s="4">
        <v>844</v>
      </c>
      <c r="C34" s="5">
        <v>15</v>
      </c>
      <c r="D34" s="6">
        <f t="shared" si="0"/>
        <v>12660</v>
      </c>
    </row>
    <row r="35" spans="1:4">
      <c r="A35" s="3" t="s">
        <v>94</v>
      </c>
      <c r="B35" s="4">
        <v>1</v>
      </c>
      <c r="C35" s="5">
        <v>50</v>
      </c>
      <c r="D35" s="6">
        <f t="shared" si="0"/>
        <v>50</v>
      </c>
    </row>
    <row r="36" spans="1:4">
      <c r="A36" s="3" t="s">
        <v>25</v>
      </c>
      <c r="B36" s="7">
        <f>29+22+25</f>
        <v>76</v>
      </c>
      <c r="C36" s="5">
        <v>35</v>
      </c>
      <c r="D36" s="6">
        <f t="shared" si="0"/>
        <v>2660</v>
      </c>
    </row>
    <row r="37" spans="1:4">
      <c r="A37" s="3" t="s">
        <v>26</v>
      </c>
      <c r="B37" s="4">
        <v>2</v>
      </c>
      <c r="C37" s="5">
        <v>366</v>
      </c>
      <c r="D37" s="6">
        <f t="shared" si="0"/>
        <v>732</v>
      </c>
    </row>
    <row r="38" spans="1:4">
      <c r="A38" s="3" t="s">
        <v>27</v>
      </c>
      <c r="B38" s="4">
        <v>5</v>
      </c>
      <c r="C38" s="5">
        <v>500</v>
      </c>
      <c r="D38" s="6">
        <f t="shared" si="0"/>
        <v>2500</v>
      </c>
    </row>
    <row r="39" spans="1:4">
      <c r="A39" s="3" t="s">
        <v>28</v>
      </c>
      <c r="B39" s="4">
        <v>2</v>
      </c>
      <c r="C39" s="5">
        <v>100.3</v>
      </c>
      <c r="D39" s="6">
        <f t="shared" si="0"/>
        <v>200.6</v>
      </c>
    </row>
    <row r="40" spans="1:4">
      <c r="A40" s="3" t="s">
        <v>95</v>
      </c>
      <c r="B40" s="4">
        <v>1</v>
      </c>
      <c r="C40" s="5">
        <v>300</v>
      </c>
      <c r="D40" s="6">
        <f t="shared" si="0"/>
        <v>300</v>
      </c>
    </row>
    <row r="41" spans="1:4">
      <c r="A41" s="3" t="s">
        <v>29</v>
      </c>
      <c r="B41" s="4">
        <v>4.25</v>
      </c>
      <c r="C41" s="5">
        <v>38</v>
      </c>
      <c r="D41" s="6">
        <f t="shared" si="0"/>
        <v>161.5</v>
      </c>
    </row>
    <row r="42" spans="1:4">
      <c r="A42" s="3" t="s">
        <v>30</v>
      </c>
      <c r="B42" s="4">
        <v>11.5</v>
      </c>
      <c r="C42" s="5">
        <v>285</v>
      </c>
      <c r="D42" s="6">
        <f t="shared" si="0"/>
        <v>3277.5</v>
      </c>
    </row>
    <row r="43" spans="1:4">
      <c r="A43" s="3" t="s">
        <v>31</v>
      </c>
      <c r="B43" s="4">
        <v>46.5</v>
      </c>
      <c r="C43" s="5">
        <v>225</v>
      </c>
      <c r="D43" s="6">
        <f t="shared" si="0"/>
        <v>10462.5</v>
      </c>
    </row>
    <row r="44" spans="1:4">
      <c r="A44" s="3" t="s">
        <v>32</v>
      </c>
      <c r="B44" s="4">
        <v>49</v>
      </c>
      <c r="C44" s="5">
        <v>14.17</v>
      </c>
      <c r="D44" s="6">
        <f t="shared" si="0"/>
        <v>694.33</v>
      </c>
    </row>
    <row r="45" spans="1:4">
      <c r="A45" s="3" t="s">
        <v>33</v>
      </c>
      <c r="B45" s="4">
        <v>1</v>
      </c>
      <c r="C45" s="5">
        <v>275</v>
      </c>
      <c r="D45" s="6">
        <f t="shared" si="0"/>
        <v>275</v>
      </c>
    </row>
    <row r="46" spans="1:4">
      <c r="A46" s="3" t="s">
        <v>34</v>
      </c>
      <c r="B46" s="4">
        <v>0</v>
      </c>
      <c r="C46" s="5">
        <v>35</v>
      </c>
      <c r="D46" s="6">
        <f t="shared" si="0"/>
        <v>0</v>
      </c>
    </row>
    <row r="47" spans="1:4">
      <c r="A47" s="3" t="s">
        <v>96</v>
      </c>
      <c r="B47" s="4">
        <v>4</v>
      </c>
      <c r="C47" s="5">
        <v>32</v>
      </c>
      <c r="D47" s="6">
        <f t="shared" si="0"/>
        <v>128</v>
      </c>
    </row>
    <row r="48" spans="1:4">
      <c r="A48" s="3" t="s">
        <v>80</v>
      </c>
      <c r="B48" s="4">
        <v>3</v>
      </c>
      <c r="C48" s="5">
        <v>29</v>
      </c>
      <c r="D48" s="6">
        <f t="shared" si="0"/>
        <v>87</v>
      </c>
    </row>
    <row r="49" spans="1:4">
      <c r="A49" s="3" t="s">
        <v>81</v>
      </c>
      <c r="B49" s="4">
        <v>6</v>
      </c>
      <c r="C49" s="5">
        <v>29</v>
      </c>
      <c r="D49" s="6">
        <f t="shared" si="0"/>
        <v>174</v>
      </c>
    </row>
    <row r="50" spans="1:4">
      <c r="A50" s="3" t="s">
        <v>82</v>
      </c>
      <c r="B50" s="4">
        <v>5</v>
      </c>
      <c r="C50" s="5">
        <v>29</v>
      </c>
      <c r="D50" s="6">
        <f t="shared" si="0"/>
        <v>145</v>
      </c>
    </row>
    <row r="51" spans="1:4">
      <c r="A51" s="3" t="s">
        <v>83</v>
      </c>
      <c r="B51" s="4">
        <v>10</v>
      </c>
      <c r="C51" s="5">
        <v>32</v>
      </c>
      <c r="D51" s="6">
        <f t="shared" si="0"/>
        <v>320</v>
      </c>
    </row>
    <row r="52" spans="1:4">
      <c r="A52" s="3" t="s">
        <v>35</v>
      </c>
      <c r="B52" s="4">
        <v>6</v>
      </c>
      <c r="C52" s="5">
        <v>29.66</v>
      </c>
      <c r="D52" s="6">
        <f t="shared" si="0"/>
        <v>177.96</v>
      </c>
    </row>
    <row r="53" spans="1:4">
      <c r="A53" s="3" t="s">
        <v>36</v>
      </c>
      <c r="B53" s="4">
        <v>0.25</v>
      </c>
      <c r="C53" s="5">
        <v>1000</v>
      </c>
      <c r="D53" s="6">
        <f t="shared" si="0"/>
        <v>250</v>
      </c>
    </row>
    <row r="54" spans="1:4">
      <c r="A54" s="3" t="s">
        <v>37</v>
      </c>
      <c r="B54" s="4">
        <v>0.45</v>
      </c>
      <c r="C54" s="5">
        <v>1305</v>
      </c>
      <c r="D54" s="6">
        <f t="shared" si="0"/>
        <v>587.25</v>
      </c>
    </row>
    <row r="55" spans="1:4">
      <c r="A55" s="3" t="s">
        <v>38</v>
      </c>
      <c r="B55" s="4">
        <v>4</v>
      </c>
      <c r="C55" s="5">
        <v>830</v>
      </c>
      <c r="D55" s="6">
        <f t="shared" si="0"/>
        <v>3320</v>
      </c>
    </row>
    <row r="56" spans="1:4">
      <c r="A56" s="3" t="s">
        <v>39</v>
      </c>
      <c r="B56" s="4">
        <v>17</v>
      </c>
      <c r="C56" s="5">
        <v>861</v>
      </c>
      <c r="D56" s="6">
        <f t="shared" si="0"/>
        <v>14637</v>
      </c>
    </row>
    <row r="57" spans="1:4">
      <c r="A57" s="3" t="s">
        <v>40</v>
      </c>
      <c r="B57" s="4">
        <v>1.5</v>
      </c>
      <c r="C57" s="5">
        <v>150</v>
      </c>
      <c r="D57" s="6">
        <f t="shared" si="0"/>
        <v>225</v>
      </c>
    </row>
    <row r="58" spans="1:4">
      <c r="A58" s="3" t="s">
        <v>41</v>
      </c>
      <c r="B58" s="4">
        <v>2</v>
      </c>
      <c r="C58" s="5">
        <v>10</v>
      </c>
      <c r="D58" s="6">
        <f t="shared" si="0"/>
        <v>20</v>
      </c>
    </row>
    <row r="59" spans="1:4">
      <c r="A59" s="3" t="s">
        <v>42</v>
      </c>
      <c r="B59" s="4">
        <v>2</v>
      </c>
      <c r="C59" s="5">
        <v>10</v>
      </c>
      <c r="D59" s="6">
        <f t="shared" si="0"/>
        <v>20</v>
      </c>
    </row>
    <row r="60" spans="1:4" ht="15">
      <c r="A60" s="23" t="s">
        <v>44</v>
      </c>
      <c r="B60" s="4">
        <v>31</v>
      </c>
      <c r="C60" s="5">
        <v>250</v>
      </c>
      <c r="D60" s="6">
        <f t="shared" si="0"/>
        <v>7750</v>
      </c>
    </row>
    <row r="61" spans="1:4" ht="15">
      <c r="A61" s="23" t="s">
        <v>45</v>
      </c>
      <c r="B61" s="4">
        <v>23</v>
      </c>
      <c r="C61" s="5">
        <v>200</v>
      </c>
      <c r="D61" s="6">
        <f t="shared" si="0"/>
        <v>4600</v>
      </c>
    </row>
    <row r="62" spans="1:4" ht="15">
      <c r="A62" s="23" t="s">
        <v>46</v>
      </c>
      <c r="B62" s="4">
        <v>5</v>
      </c>
      <c r="C62" s="5">
        <v>335.92</v>
      </c>
      <c r="D62" s="6">
        <f t="shared" si="0"/>
        <v>1679.6000000000001</v>
      </c>
    </row>
    <row r="63" spans="1:4">
      <c r="A63" s="3" t="s">
        <v>48</v>
      </c>
      <c r="B63" s="4">
        <v>14</v>
      </c>
      <c r="C63" s="5">
        <v>29</v>
      </c>
      <c r="D63" s="6">
        <f t="shared" si="0"/>
        <v>406</v>
      </c>
    </row>
    <row r="64" spans="1:4">
      <c r="A64" s="3" t="s">
        <v>98</v>
      </c>
      <c r="B64" s="4">
        <v>8</v>
      </c>
      <c r="C64" s="5">
        <v>50</v>
      </c>
      <c r="D64" s="6">
        <f t="shared" si="0"/>
        <v>400</v>
      </c>
    </row>
    <row r="65" spans="1:4">
      <c r="A65" s="3" t="s">
        <v>49</v>
      </c>
      <c r="B65" s="4">
        <v>1</v>
      </c>
      <c r="C65" s="5">
        <v>30.01</v>
      </c>
      <c r="D65" s="6">
        <f t="shared" si="0"/>
        <v>30.01</v>
      </c>
    </row>
    <row r="66" spans="1:4">
      <c r="A66" s="3" t="s">
        <v>50</v>
      </c>
      <c r="B66" s="4">
        <v>1</v>
      </c>
      <c r="C66" s="5">
        <v>150</v>
      </c>
      <c r="D66" s="6">
        <f t="shared" si="0"/>
        <v>150</v>
      </c>
    </row>
    <row r="67" spans="1:4">
      <c r="A67" s="3" t="s">
        <v>51</v>
      </c>
      <c r="B67" s="4">
        <v>1</v>
      </c>
      <c r="C67" s="5">
        <v>65</v>
      </c>
      <c r="D67" s="6">
        <f t="shared" si="0"/>
        <v>65</v>
      </c>
    </row>
    <row r="68" spans="1:4">
      <c r="A68" s="3" t="s">
        <v>71</v>
      </c>
      <c r="B68" s="4">
        <v>3</v>
      </c>
      <c r="C68" s="5">
        <v>79.650000000000006</v>
      </c>
      <c r="D68" s="6">
        <f t="shared" si="0"/>
        <v>238.95000000000002</v>
      </c>
    </row>
    <row r="69" spans="1:4">
      <c r="A69" s="3" t="s">
        <v>69</v>
      </c>
      <c r="B69" s="4">
        <v>1</v>
      </c>
      <c r="C69" s="5">
        <v>185</v>
      </c>
      <c r="D69" s="6">
        <f t="shared" si="0"/>
        <v>185</v>
      </c>
    </row>
    <row r="70" spans="1:4">
      <c r="A70" s="3" t="s">
        <v>52</v>
      </c>
      <c r="B70" s="4">
        <v>3</v>
      </c>
      <c r="C70" s="5">
        <v>35.9</v>
      </c>
      <c r="D70" s="6">
        <f t="shared" si="0"/>
        <v>107.69999999999999</v>
      </c>
    </row>
    <row r="71" spans="1:4">
      <c r="A71" s="3" t="s">
        <v>53</v>
      </c>
      <c r="B71" s="4">
        <v>0</v>
      </c>
      <c r="C71" s="5">
        <v>8.5</v>
      </c>
      <c r="D71" s="6">
        <f t="shared" si="0"/>
        <v>0</v>
      </c>
    </row>
    <row r="72" spans="1:4">
      <c r="A72" s="3" t="s">
        <v>54</v>
      </c>
      <c r="B72" s="4">
        <v>2</v>
      </c>
      <c r="C72" s="5">
        <v>35.9</v>
      </c>
      <c r="D72" s="6">
        <f t="shared" si="0"/>
        <v>71.8</v>
      </c>
    </row>
    <row r="73" spans="1:4">
      <c r="A73" s="3" t="s">
        <v>55</v>
      </c>
      <c r="B73" s="4">
        <v>3</v>
      </c>
      <c r="C73" s="5">
        <v>150</v>
      </c>
      <c r="D73" s="6">
        <f t="shared" si="0"/>
        <v>450</v>
      </c>
    </row>
    <row r="74" spans="1:4">
      <c r="A74" s="3" t="s">
        <v>56</v>
      </c>
      <c r="B74" s="4">
        <v>1</v>
      </c>
      <c r="C74" s="5">
        <v>150</v>
      </c>
      <c r="D74" s="6">
        <f t="shared" si="0"/>
        <v>150</v>
      </c>
    </row>
    <row r="75" spans="1:4">
      <c r="A75" s="3" t="s">
        <v>57</v>
      </c>
      <c r="B75" s="4">
        <v>17</v>
      </c>
      <c r="C75" s="5">
        <v>200</v>
      </c>
      <c r="D75" s="6">
        <f t="shared" si="0"/>
        <v>3400</v>
      </c>
    </row>
    <row r="76" spans="1:4">
      <c r="A76" s="3" t="s">
        <v>58</v>
      </c>
      <c r="B76" s="4">
        <v>23</v>
      </c>
      <c r="C76" s="5">
        <v>200</v>
      </c>
      <c r="D76" s="6">
        <f t="shared" si="0"/>
        <v>4600</v>
      </c>
    </row>
    <row r="77" spans="1:4">
      <c r="A77" s="3" t="s">
        <v>97</v>
      </c>
      <c r="B77" s="4">
        <v>1</v>
      </c>
      <c r="C77" s="5">
        <v>70</v>
      </c>
      <c r="D77" s="6">
        <f t="shared" si="0"/>
        <v>70</v>
      </c>
    </row>
    <row r="78" spans="1:4">
      <c r="A78" s="3" t="s">
        <v>59</v>
      </c>
      <c r="B78" s="4">
        <v>0.65</v>
      </c>
      <c r="C78" s="5">
        <v>700</v>
      </c>
      <c r="D78" s="6">
        <f t="shared" si="0"/>
        <v>455</v>
      </c>
    </row>
    <row r="79" spans="1:4">
      <c r="A79" s="3" t="s">
        <v>60</v>
      </c>
      <c r="B79" s="4">
        <v>1</v>
      </c>
      <c r="C79" s="5">
        <v>750</v>
      </c>
      <c r="D79" s="6">
        <f t="shared" si="0"/>
        <v>750</v>
      </c>
    </row>
    <row r="80" spans="1:4">
      <c r="A80" s="3" t="s">
        <v>61</v>
      </c>
      <c r="B80" s="4">
        <v>3</v>
      </c>
      <c r="C80" s="5">
        <v>424.8</v>
      </c>
      <c r="D80" s="6">
        <f t="shared" si="0"/>
        <v>1274.4000000000001</v>
      </c>
    </row>
    <row r="81" spans="1:4">
      <c r="A81" s="3" t="s">
        <v>62</v>
      </c>
      <c r="B81" s="4">
        <v>0.55000000000000004</v>
      </c>
      <c r="C81" s="5">
        <v>424.8</v>
      </c>
      <c r="D81" s="6">
        <f t="shared" si="0"/>
        <v>233.64000000000001</v>
      </c>
    </row>
    <row r="82" spans="1:4">
      <c r="A82" s="3" t="s">
        <v>63</v>
      </c>
      <c r="B82" s="4">
        <v>0.25</v>
      </c>
      <c r="C82" s="5">
        <v>424.8</v>
      </c>
      <c r="D82" s="6">
        <f t="shared" si="0"/>
        <v>106.2</v>
      </c>
    </row>
    <row r="83" spans="1:4">
      <c r="A83" s="3" t="s">
        <v>64</v>
      </c>
      <c r="B83" s="4">
        <v>1.5</v>
      </c>
      <c r="C83" s="5">
        <v>424.8</v>
      </c>
      <c r="D83" s="6">
        <f t="shared" si="0"/>
        <v>637.20000000000005</v>
      </c>
    </row>
    <row r="84" spans="1:4">
      <c r="A84" s="3" t="s">
        <v>65</v>
      </c>
      <c r="B84" s="4">
        <v>1</v>
      </c>
      <c r="C84" s="5">
        <v>390</v>
      </c>
      <c r="D84" s="6">
        <f t="shared" si="0"/>
        <v>390</v>
      </c>
    </row>
    <row r="85" spans="1:4">
      <c r="A85" s="3" t="s">
        <v>66</v>
      </c>
      <c r="B85" s="4">
        <v>1</v>
      </c>
      <c r="C85" s="5">
        <v>750</v>
      </c>
      <c r="D85" s="6">
        <f t="shared" si="0"/>
        <v>750</v>
      </c>
    </row>
    <row r="86" spans="1:4" ht="18">
      <c r="A86" s="3" t="s">
        <v>67</v>
      </c>
      <c r="B86" s="4">
        <v>1</v>
      </c>
      <c r="C86" s="5">
        <v>650</v>
      </c>
      <c r="D86" s="6">
        <f t="shared" si="0"/>
        <v>650</v>
      </c>
    </row>
    <row r="87" spans="1:4" ht="18">
      <c r="A87" s="3" t="s">
        <v>70</v>
      </c>
      <c r="B87" s="4">
        <v>1</v>
      </c>
      <c r="C87" s="5">
        <v>2800</v>
      </c>
      <c r="D87" s="6">
        <f t="shared" si="0"/>
        <v>2800</v>
      </c>
    </row>
    <row r="88" spans="1:4">
      <c r="A88" s="3"/>
      <c r="B88" s="4"/>
      <c r="C88" s="4"/>
      <c r="D88" s="6">
        <f t="shared" si="0"/>
        <v>0</v>
      </c>
    </row>
    <row r="89" spans="1:4" ht="15">
      <c r="A89" s="8" t="s">
        <v>72</v>
      </c>
      <c r="B89" s="9"/>
      <c r="C89" s="9"/>
      <c r="D89" s="10">
        <f>SUM(D12:D88)</f>
        <v>92212.779999999984</v>
      </c>
    </row>
    <row r="91" spans="1:4">
      <c r="A91" s="11"/>
      <c r="C91" s="11"/>
      <c r="D91" s="11"/>
    </row>
    <row r="92" spans="1:4" ht="15.75">
      <c r="A92" s="12" t="s">
        <v>73</v>
      </c>
      <c r="B92" s="12"/>
      <c r="C92" s="34" t="s">
        <v>74</v>
      </c>
      <c r="D92" s="34"/>
    </row>
    <row r="93" spans="1:4">
      <c r="A93" s="25" t="s">
        <v>75</v>
      </c>
      <c r="B93" s="25"/>
      <c r="C93" s="26" t="s">
        <v>76</v>
      </c>
      <c r="D93" s="26"/>
    </row>
    <row r="94" spans="1:4">
      <c r="A94" s="13"/>
      <c r="B94" s="13"/>
      <c r="C94" s="15"/>
      <c r="D94" s="14"/>
    </row>
    <row r="95" spans="1:4" ht="15">
      <c r="B95" s="16" t="s">
        <v>77</v>
      </c>
      <c r="C95" s="17"/>
    </row>
    <row r="96" spans="1:4">
      <c r="B96" t="s">
        <v>78</v>
      </c>
    </row>
  </sheetData>
  <mergeCells count="8">
    <mergeCell ref="A93:B93"/>
    <mergeCell ref="C93:D93"/>
    <mergeCell ref="A5:D5"/>
    <mergeCell ref="A6:D6"/>
    <mergeCell ref="A7:D7"/>
    <mergeCell ref="A8:D8"/>
    <mergeCell ref="A9:D9"/>
    <mergeCell ref="C92:D9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tabSelected="1" view="pageBreakPreview" zoomScaleNormal="100" zoomScaleSheetLayoutView="100" workbookViewId="0">
      <selection activeCell="I11" sqref="I11"/>
    </sheetView>
  </sheetViews>
  <sheetFormatPr baseColWidth="10" defaultRowHeight="14.25"/>
  <cols>
    <col min="1" max="1" width="52.25" customWidth="1"/>
    <col min="2" max="2" width="18.875" customWidth="1"/>
    <col min="3" max="3" width="15.75" customWidth="1"/>
    <col min="4" max="4" width="17.875" customWidth="1"/>
  </cols>
  <sheetData>
    <row r="2" spans="1:6">
      <c r="A2" s="35"/>
      <c r="B2" s="35"/>
      <c r="C2" s="36"/>
      <c r="D2" s="35"/>
      <c r="E2" s="37"/>
      <c r="F2" s="37"/>
    </row>
    <row r="3" spans="1:6">
      <c r="A3" s="35"/>
      <c r="B3" s="35"/>
      <c r="C3" s="36"/>
      <c r="D3" s="35"/>
      <c r="E3" s="37"/>
      <c r="F3" s="37"/>
    </row>
    <row r="4" spans="1:6">
      <c r="A4" s="35"/>
      <c r="B4" s="35"/>
      <c r="C4" s="36"/>
      <c r="D4" s="35"/>
      <c r="E4" s="37"/>
      <c r="F4" s="37"/>
    </row>
    <row r="5" spans="1:6">
      <c r="A5" s="38" t="s">
        <v>90</v>
      </c>
      <c r="B5" s="38"/>
      <c r="C5" s="38"/>
      <c r="D5" s="38"/>
      <c r="E5" s="37"/>
      <c r="F5" s="37"/>
    </row>
    <row r="6" spans="1:6" ht="15.75">
      <c r="A6" s="39" t="s">
        <v>91</v>
      </c>
      <c r="B6" s="39"/>
      <c r="C6" s="39"/>
      <c r="D6" s="39"/>
      <c r="E6" s="37"/>
      <c r="F6" s="37"/>
    </row>
    <row r="7" spans="1:6" ht="15">
      <c r="A7" s="40" t="s">
        <v>92</v>
      </c>
      <c r="B7" s="40"/>
      <c r="C7" s="40"/>
      <c r="D7" s="40"/>
      <c r="E7" s="37"/>
      <c r="F7" s="37"/>
    </row>
    <row r="8" spans="1:6" ht="15">
      <c r="A8" s="41" t="s">
        <v>0</v>
      </c>
      <c r="B8" s="41"/>
      <c r="C8" s="41"/>
      <c r="D8" s="41"/>
      <c r="E8" s="37"/>
      <c r="F8" s="37"/>
    </row>
    <row r="9" spans="1:6" ht="15">
      <c r="A9" s="42">
        <v>46137</v>
      </c>
      <c r="B9" s="42"/>
      <c r="C9" s="42"/>
      <c r="D9" s="42"/>
      <c r="E9" s="37"/>
      <c r="F9" s="37"/>
    </row>
    <row r="10" spans="1:6" ht="31.5">
      <c r="A10" s="43" t="s">
        <v>1</v>
      </c>
      <c r="B10" s="43" t="s">
        <v>2</v>
      </c>
      <c r="C10" s="44" t="s">
        <v>3</v>
      </c>
      <c r="D10" s="44" t="s">
        <v>4</v>
      </c>
      <c r="E10" s="37"/>
      <c r="F10" s="37"/>
    </row>
    <row r="11" spans="1:6" ht="15.75">
      <c r="A11" s="43"/>
      <c r="B11" s="43"/>
      <c r="C11" s="44"/>
      <c r="D11" s="44"/>
      <c r="E11" s="37"/>
      <c r="F11" s="37"/>
    </row>
    <row r="12" spans="1:6">
      <c r="A12" s="45" t="s">
        <v>5</v>
      </c>
      <c r="B12" s="35">
        <v>6</v>
      </c>
      <c r="C12" s="46">
        <v>10</v>
      </c>
      <c r="D12" s="47">
        <f>+B12*C12</f>
        <v>60</v>
      </c>
      <c r="E12" s="37"/>
      <c r="F12" s="37"/>
    </row>
    <row r="13" spans="1:6">
      <c r="A13" s="45" t="s">
        <v>6</v>
      </c>
      <c r="B13" s="35">
        <v>2</v>
      </c>
      <c r="C13" s="46">
        <v>59.32</v>
      </c>
      <c r="D13" s="47">
        <f t="shared" ref="D13:D76" si="0">+B13*C13</f>
        <v>118.64</v>
      </c>
      <c r="E13" s="37"/>
      <c r="F13" s="37"/>
    </row>
    <row r="14" spans="1:6">
      <c r="A14" s="45" t="s">
        <v>7</v>
      </c>
      <c r="B14" s="35">
        <v>4</v>
      </c>
      <c r="C14" s="46">
        <v>50</v>
      </c>
      <c r="D14" s="47">
        <f t="shared" si="0"/>
        <v>200</v>
      </c>
      <c r="E14" s="37"/>
      <c r="F14" s="37"/>
    </row>
    <row r="15" spans="1:6">
      <c r="A15" s="45" t="s">
        <v>8</v>
      </c>
      <c r="B15" s="35">
        <v>0</v>
      </c>
      <c r="C15" s="46">
        <v>50</v>
      </c>
      <c r="D15" s="47">
        <f t="shared" si="0"/>
        <v>0</v>
      </c>
      <c r="E15" s="37"/>
      <c r="F15" s="37"/>
    </row>
    <row r="16" spans="1:6">
      <c r="A16" s="45" t="s">
        <v>9</v>
      </c>
      <c r="B16" s="35">
        <v>0</v>
      </c>
      <c r="C16" s="46">
        <v>6.67</v>
      </c>
      <c r="D16" s="47">
        <f t="shared" si="0"/>
        <v>0</v>
      </c>
      <c r="E16" s="37"/>
      <c r="F16" s="37"/>
    </row>
    <row r="17" spans="1:6">
      <c r="A17" s="45" t="s">
        <v>85</v>
      </c>
      <c r="B17" s="35">
        <v>1</v>
      </c>
      <c r="C17" s="46">
        <v>433</v>
      </c>
      <c r="D17" s="47">
        <f t="shared" si="0"/>
        <v>433</v>
      </c>
      <c r="E17" s="37"/>
      <c r="F17" s="37"/>
    </row>
    <row r="18" spans="1:6">
      <c r="A18" s="45" t="s">
        <v>10</v>
      </c>
      <c r="B18" s="35">
        <v>2</v>
      </c>
      <c r="C18" s="46">
        <v>85</v>
      </c>
      <c r="D18" s="47">
        <f t="shared" si="0"/>
        <v>170</v>
      </c>
      <c r="E18" s="37"/>
      <c r="F18" s="37"/>
    </row>
    <row r="19" spans="1:6">
      <c r="A19" s="45" t="s">
        <v>11</v>
      </c>
      <c r="B19" s="35">
        <v>1</v>
      </c>
      <c r="C19" s="46">
        <v>405</v>
      </c>
      <c r="D19" s="47">
        <f t="shared" si="0"/>
        <v>405</v>
      </c>
      <c r="E19" s="37"/>
      <c r="F19" s="37"/>
    </row>
    <row r="20" spans="1:6">
      <c r="A20" s="45" t="s">
        <v>12</v>
      </c>
      <c r="B20" s="35">
        <v>1</v>
      </c>
      <c r="C20" s="46">
        <v>450</v>
      </c>
      <c r="D20" s="47">
        <f t="shared" si="0"/>
        <v>450</v>
      </c>
      <c r="E20" s="37"/>
      <c r="F20" s="37"/>
    </row>
    <row r="21" spans="1:6">
      <c r="A21" s="45" t="s">
        <v>13</v>
      </c>
      <c r="B21" s="35">
        <v>3</v>
      </c>
      <c r="C21" s="46">
        <v>395</v>
      </c>
      <c r="D21" s="47">
        <f t="shared" si="0"/>
        <v>1185</v>
      </c>
      <c r="E21" s="37"/>
      <c r="F21" s="37"/>
    </row>
    <row r="22" spans="1:6">
      <c r="A22" s="45" t="s">
        <v>14</v>
      </c>
      <c r="B22" s="35">
        <v>1</v>
      </c>
      <c r="C22" s="46">
        <v>80</v>
      </c>
      <c r="D22" s="47">
        <f t="shared" si="0"/>
        <v>80</v>
      </c>
      <c r="E22" s="37"/>
      <c r="F22" s="37"/>
    </row>
    <row r="23" spans="1:6">
      <c r="A23" s="45" t="s">
        <v>15</v>
      </c>
      <c r="B23" s="35">
        <v>4</v>
      </c>
      <c r="C23" s="46">
        <v>192.5</v>
      </c>
      <c r="D23" s="47">
        <f t="shared" si="0"/>
        <v>770</v>
      </c>
      <c r="E23" s="37"/>
      <c r="F23" s="37"/>
    </row>
    <row r="24" spans="1:6">
      <c r="A24" s="45" t="s">
        <v>16</v>
      </c>
      <c r="B24" s="35">
        <v>2</v>
      </c>
      <c r="C24" s="46">
        <v>160</v>
      </c>
      <c r="D24" s="47">
        <f t="shared" si="0"/>
        <v>320</v>
      </c>
      <c r="E24" s="37"/>
      <c r="F24" s="37"/>
    </row>
    <row r="25" spans="1:6">
      <c r="A25" s="45" t="s">
        <v>17</v>
      </c>
      <c r="B25" s="35">
        <v>2</v>
      </c>
      <c r="C25" s="46">
        <v>50</v>
      </c>
      <c r="D25" s="47">
        <f t="shared" si="0"/>
        <v>100</v>
      </c>
      <c r="E25" s="37"/>
      <c r="F25" s="37"/>
    </row>
    <row r="26" spans="1:6">
      <c r="A26" s="45" t="s">
        <v>68</v>
      </c>
      <c r="B26" s="48">
        <v>0</v>
      </c>
      <c r="C26" s="46">
        <v>220</v>
      </c>
      <c r="D26" s="47">
        <f t="shared" si="0"/>
        <v>0</v>
      </c>
      <c r="E26" s="37"/>
      <c r="F26" s="37"/>
    </row>
    <row r="27" spans="1:6">
      <c r="A27" s="45" t="s">
        <v>18</v>
      </c>
      <c r="B27" s="35">
        <v>5</v>
      </c>
      <c r="C27" s="46">
        <v>55</v>
      </c>
      <c r="D27" s="47">
        <f t="shared" si="0"/>
        <v>275</v>
      </c>
      <c r="E27" s="37"/>
      <c r="F27" s="37"/>
    </row>
    <row r="28" spans="1:6">
      <c r="A28" s="45" t="s">
        <v>19</v>
      </c>
      <c r="B28" s="35">
        <v>8</v>
      </c>
      <c r="C28" s="46">
        <v>10</v>
      </c>
      <c r="D28" s="47">
        <f t="shared" si="0"/>
        <v>80</v>
      </c>
      <c r="E28" s="37"/>
      <c r="F28" s="37"/>
    </row>
    <row r="29" spans="1:6">
      <c r="A29" s="45" t="s">
        <v>20</v>
      </c>
      <c r="B29" s="35">
        <v>4</v>
      </c>
      <c r="C29" s="46">
        <v>20</v>
      </c>
      <c r="D29" s="47">
        <f t="shared" si="0"/>
        <v>80</v>
      </c>
      <c r="E29" s="37"/>
      <c r="F29" s="37"/>
    </row>
    <row r="30" spans="1:6">
      <c r="A30" s="45" t="s">
        <v>21</v>
      </c>
      <c r="B30" s="35">
        <v>5</v>
      </c>
      <c r="C30" s="46">
        <v>30</v>
      </c>
      <c r="D30" s="47">
        <f t="shared" si="0"/>
        <v>150</v>
      </c>
      <c r="E30" s="37"/>
      <c r="F30" s="37"/>
    </row>
    <row r="31" spans="1:6">
      <c r="A31" s="45" t="s">
        <v>93</v>
      </c>
      <c r="B31" s="35">
        <v>0</v>
      </c>
      <c r="C31" s="46">
        <v>35</v>
      </c>
      <c r="D31" s="47">
        <f t="shared" si="0"/>
        <v>0</v>
      </c>
      <c r="E31" s="37"/>
      <c r="F31" s="37"/>
    </row>
    <row r="32" spans="1:6">
      <c r="A32" s="45" t="s">
        <v>22</v>
      </c>
      <c r="B32" s="35">
        <v>1</v>
      </c>
      <c r="C32" s="46">
        <v>95</v>
      </c>
      <c r="D32" s="47">
        <f t="shared" si="0"/>
        <v>95</v>
      </c>
      <c r="E32" s="37"/>
      <c r="F32" s="37"/>
    </row>
    <row r="33" spans="1:6">
      <c r="A33" s="45" t="s">
        <v>23</v>
      </c>
      <c r="B33" s="35">
        <v>0</v>
      </c>
      <c r="C33" s="46">
        <v>295</v>
      </c>
      <c r="D33" s="47">
        <f t="shared" si="0"/>
        <v>0</v>
      </c>
      <c r="E33" s="37"/>
      <c r="F33" s="37"/>
    </row>
    <row r="34" spans="1:6">
      <c r="A34" s="45" t="s">
        <v>24</v>
      </c>
      <c r="B34" s="35">
        <v>840</v>
      </c>
      <c r="C34" s="46">
        <v>15</v>
      </c>
      <c r="D34" s="47">
        <f t="shared" si="0"/>
        <v>12600</v>
      </c>
      <c r="E34" s="37"/>
      <c r="F34" s="37"/>
    </row>
    <row r="35" spans="1:6">
      <c r="A35" s="45" t="s">
        <v>94</v>
      </c>
      <c r="B35" s="35">
        <v>1</v>
      </c>
      <c r="C35" s="46">
        <v>50</v>
      </c>
      <c r="D35" s="47">
        <f t="shared" si="0"/>
        <v>50</v>
      </c>
      <c r="E35" s="37"/>
      <c r="F35" s="37"/>
    </row>
    <row r="36" spans="1:6">
      <c r="A36" s="45" t="s">
        <v>25</v>
      </c>
      <c r="B36" s="48">
        <v>63</v>
      </c>
      <c r="C36" s="46">
        <v>35</v>
      </c>
      <c r="D36" s="47">
        <f t="shared" si="0"/>
        <v>2205</v>
      </c>
      <c r="E36" s="37"/>
      <c r="F36" s="37"/>
    </row>
    <row r="37" spans="1:6">
      <c r="A37" s="45" t="s">
        <v>26</v>
      </c>
      <c r="B37" s="35">
        <v>2</v>
      </c>
      <c r="C37" s="46">
        <v>366</v>
      </c>
      <c r="D37" s="47">
        <f t="shared" si="0"/>
        <v>732</v>
      </c>
      <c r="E37" s="37"/>
      <c r="F37" s="37"/>
    </row>
    <row r="38" spans="1:6">
      <c r="A38" s="45" t="s">
        <v>27</v>
      </c>
      <c r="B38" s="35">
        <v>8</v>
      </c>
      <c r="C38" s="46">
        <v>500</v>
      </c>
      <c r="D38" s="47">
        <f t="shared" si="0"/>
        <v>4000</v>
      </c>
      <c r="E38" s="37"/>
      <c r="F38" s="37"/>
    </row>
    <row r="39" spans="1:6">
      <c r="A39" s="45" t="s">
        <v>28</v>
      </c>
      <c r="B39" s="35">
        <v>2</v>
      </c>
      <c r="C39" s="46">
        <v>100.3</v>
      </c>
      <c r="D39" s="47">
        <f t="shared" si="0"/>
        <v>200.6</v>
      </c>
      <c r="E39" s="37"/>
      <c r="F39" s="37"/>
    </row>
    <row r="40" spans="1:6">
      <c r="A40" s="45" t="s">
        <v>95</v>
      </c>
      <c r="B40" s="35">
        <v>1</v>
      </c>
      <c r="C40" s="46">
        <v>300</v>
      </c>
      <c r="D40" s="47">
        <f t="shared" si="0"/>
        <v>300</v>
      </c>
      <c r="E40" s="37"/>
      <c r="F40" s="37"/>
    </row>
    <row r="41" spans="1:6">
      <c r="A41" s="45" t="s">
        <v>29</v>
      </c>
      <c r="B41" s="35">
        <v>4</v>
      </c>
      <c r="C41" s="46">
        <v>38</v>
      </c>
      <c r="D41" s="47">
        <f t="shared" si="0"/>
        <v>152</v>
      </c>
      <c r="E41" s="37"/>
      <c r="F41" s="37"/>
    </row>
    <row r="42" spans="1:6">
      <c r="A42" s="45" t="s">
        <v>30</v>
      </c>
      <c r="B42" s="35">
        <v>11</v>
      </c>
      <c r="C42" s="46">
        <v>285</v>
      </c>
      <c r="D42" s="47">
        <f t="shared" si="0"/>
        <v>3135</v>
      </c>
      <c r="E42" s="37"/>
      <c r="F42" s="37"/>
    </row>
    <row r="43" spans="1:6">
      <c r="A43" s="45" t="s">
        <v>31</v>
      </c>
      <c r="B43" s="35">
        <v>31</v>
      </c>
      <c r="C43" s="46">
        <v>225</v>
      </c>
      <c r="D43" s="47">
        <f t="shared" si="0"/>
        <v>6975</v>
      </c>
      <c r="E43" s="37"/>
      <c r="F43" s="37"/>
    </row>
    <row r="44" spans="1:6">
      <c r="A44" s="45" t="s">
        <v>32</v>
      </c>
      <c r="B44" s="35">
        <v>36</v>
      </c>
      <c r="C44" s="46">
        <v>14.17</v>
      </c>
      <c r="D44" s="47">
        <f t="shared" si="0"/>
        <v>510.12</v>
      </c>
      <c r="E44" s="37"/>
      <c r="F44" s="37"/>
    </row>
    <row r="45" spans="1:6">
      <c r="A45" s="45" t="s">
        <v>33</v>
      </c>
      <c r="B45" s="35">
        <v>1</v>
      </c>
      <c r="C45" s="46">
        <v>275</v>
      </c>
      <c r="D45" s="47">
        <f t="shared" si="0"/>
        <v>275</v>
      </c>
      <c r="E45" s="37"/>
      <c r="F45" s="37"/>
    </row>
    <row r="46" spans="1:6">
      <c r="A46" s="45" t="s">
        <v>34</v>
      </c>
      <c r="B46" s="35">
        <v>0</v>
      </c>
      <c r="C46" s="46">
        <v>35</v>
      </c>
      <c r="D46" s="47">
        <f t="shared" si="0"/>
        <v>0</v>
      </c>
      <c r="E46" s="37"/>
      <c r="F46" s="37"/>
    </row>
    <row r="47" spans="1:6">
      <c r="A47" s="45" t="s">
        <v>96</v>
      </c>
      <c r="B47" s="35">
        <v>4</v>
      </c>
      <c r="C47" s="46">
        <v>32</v>
      </c>
      <c r="D47" s="47">
        <f t="shared" si="0"/>
        <v>128</v>
      </c>
      <c r="E47" s="37"/>
      <c r="F47" s="37"/>
    </row>
    <row r="48" spans="1:6">
      <c r="A48" s="45" t="s">
        <v>80</v>
      </c>
      <c r="B48" s="35">
        <v>3</v>
      </c>
      <c r="C48" s="46">
        <v>29</v>
      </c>
      <c r="D48" s="47">
        <f t="shared" si="0"/>
        <v>87</v>
      </c>
      <c r="E48" s="37"/>
      <c r="F48" s="37"/>
    </row>
    <row r="49" spans="1:6">
      <c r="A49" s="45" t="s">
        <v>81</v>
      </c>
      <c r="B49" s="35">
        <v>6</v>
      </c>
      <c r="C49" s="46">
        <v>29</v>
      </c>
      <c r="D49" s="47">
        <f t="shared" si="0"/>
        <v>174</v>
      </c>
      <c r="E49" s="37"/>
      <c r="F49" s="37"/>
    </row>
    <row r="50" spans="1:6">
      <c r="A50" s="45" t="s">
        <v>82</v>
      </c>
      <c r="B50" s="35">
        <v>5</v>
      </c>
      <c r="C50" s="46">
        <v>29</v>
      </c>
      <c r="D50" s="47">
        <f t="shared" si="0"/>
        <v>145</v>
      </c>
      <c r="E50" s="37"/>
      <c r="F50" s="37"/>
    </row>
    <row r="51" spans="1:6">
      <c r="A51" s="45" t="s">
        <v>83</v>
      </c>
      <c r="B51" s="35">
        <v>11</v>
      </c>
      <c r="C51" s="46">
        <v>32</v>
      </c>
      <c r="D51" s="47">
        <f t="shared" si="0"/>
        <v>352</v>
      </c>
      <c r="E51" s="37"/>
      <c r="F51" s="37"/>
    </row>
    <row r="52" spans="1:6">
      <c r="A52" s="45" t="s">
        <v>35</v>
      </c>
      <c r="B52" s="35">
        <v>6</v>
      </c>
      <c r="C52" s="46">
        <v>29.66</v>
      </c>
      <c r="D52" s="47">
        <f t="shared" si="0"/>
        <v>177.96</v>
      </c>
      <c r="E52" s="37"/>
      <c r="F52" s="37"/>
    </row>
    <row r="53" spans="1:6">
      <c r="A53" s="45" t="s">
        <v>36</v>
      </c>
      <c r="B53" s="35">
        <v>0.25</v>
      </c>
      <c r="C53" s="46">
        <v>1000</v>
      </c>
      <c r="D53" s="47">
        <f t="shared" si="0"/>
        <v>250</v>
      </c>
      <c r="E53" s="37"/>
      <c r="F53" s="37"/>
    </row>
    <row r="54" spans="1:6">
      <c r="A54" s="45" t="s">
        <v>37</v>
      </c>
      <c r="B54" s="35">
        <v>0.37</v>
      </c>
      <c r="C54" s="46">
        <v>1305</v>
      </c>
      <c r="D54" s="47">
        <f t="shared" si="0"/>
        <v>482.84999999999997</v>
      </c>
      <c r="E54" s="37"/>
      <c r="F54" s="37"/>
    </row>
    <row r="55" spans="1:6">
      <c r="A55" s="45" t="s">
        <v>38</v>
      </c>
      <c r="B55" s="35">
        <v>4</v>
      </c>
      <c r="C55" s="46">
        <v>830</v>
      </c>
      <c r="D55" s="47">
        <f t="shared" si="0"/>
        <v>3320</v>
      </c>
      <c r="E55" s="37"/>
      <c r="F55" s="37"/>
    </row>
    <row r="56" spans="1:6">
      <c r="A56" s="45" t="s">
        <v>39</v>
      </c>
      <c r="B56" s="35">
        <v>15</v>
      </c>
      <c r="C56" s="46">
        <v>861</v>
      </c>
      <c r="D56" s="47">
        <f t="shared" si="0"/>
        <v>12915</v>
      </c>
      <c r="E56" s="37"/>
      <c r="F56" s="37"/>
    </row>
    <row r="57" spans="1:6">
      <c r="A57" s="45" t="s">
        <v>40</v>
      </c>
      <c r="B57" s="35">
        <v>1.5</v>
      </c>
      <c r="C57" s="46">
        <v>150</v>
      </c>
      <c r="D57" s="47">
        <f t="shared" si="0"/>
        <v>225</v>
      </c>
      <c r="E57" s="37"/>
      <c r="F57" s="37"/>
    </row>
    <row r="58" spans="1:6">
      <c r="A58" s="45" t="s">
        <v>41</v>
      </c>
      <c r="B58" s="35">
        <v>2</v>
      </c>
      <c r="C58" s="46">
        <v>10</v>
      </c>
      <c r="D58" s="47">
        <f t="shared" si="0"/>
        <v>20</v>
      </c>
      <c r="E58" s="37"/>
      <c r="F58" s="37"/>
    </row>
    <row r="59" spans="1:6">
      <c r="A59" s="45" t="s">
        <v>42</v>
      </c>
      <c r="B59" s="35">
        <v>2</v>
      </c>
      <c r="C59" s="46">
        <v>10</v>
      </c>
      <c r="D59" s="47">
        <f t="shared" si="0"/>
        <v>20</v>
      </c>
      <c r="E59" s="37"/>
      <c r="F59" s="37"/>
    </row>
    <row r="60" spans="1:6" ht="15">
      <c r="A60" s="49" t="s">
        <v>44</v>
      </c>
      <c r="B60" s="35">
        <v>30</v>
      </c>
      <c r="C60" s="46">
        <v>250</v>
      </c>
      <c r="D60" s="47">
        <f t="shared" si="0"/>
        <v>7500</v>
      </c>
      <c r="E60" s="37"/>
      <c r="F60" s="37"/>
    </row>
    <row r="61" spans="1:6" ht="15">
      <c r="A61" s="49" t="s">
        <v>45</v>
      </c>
      <c r="B61" s="35">
        <v>21</v>
      </c>
      <c r="C61" s="46">
        <v>200</v>
      </c>
      <c r="D61" s="47">
        <f t="shared" si="0"/>
        <v>4200</v>
      </c>
      <c r="E61" s="37"/>
      <c r="F61" s="37"/>
    </row>
    <row r="62" spans="1:6" ht="15">
      <c r="A62" s="49" t="s">
        <v>46</v>
      </c>
      <c r="B62" s="35">
        <v>5</v>
      </c>
      <c r="C62" s="46">
        <v>335.92</v>
      </c>
      <c r="D62" s="47">
        <f t="shared" si="0"/>
        <v>1679.6000000000001</v>
      </c>
      <c r="E62" s="37"/>
      <c r="F62" s="37"/>
    </row>
    <row r="63" spans="1:6">
      <c r="A63" s="45" t="s">
        <v>48</v>
      </c>
      <c r="B63" s="35">
        <f>3+4+4</f>
        <v>11</v>
      </c>
      <c r="C63" s="46">
        <v>29</v>
      </c>
      <c r="D63" s="47">
        <f t="shared" si="0"/>
        <v>319</v>
      </c>
      <c r="E63" s="37"/>
      <c r="F63" s="37"/>
    </row>
    <row r="64" spans="1:6">
      <c r="A64" s="45" t="s">
        <v>98</v>
      </c>
      <c r="B64" s="35">
        <v>8</v>
      </c>
      <c r="C64" s="46">
        <v>50</v>
      </c>
      <c r="D64" s="47">
        <f t="shared" si="0"/>
        <v>400</v>
      </c>
      <c r="E64" s="37"/>
      <c r="F64" s="37"/>
    </row>
    <row r="65" spans="1:6">
      <c r="A65" s="45" t="s">
        <v>49</v>
      </c>
      <c r="B65" s="35">
        <v>1</v>
      </c>
      <c r="C65" s="46">
        <v>30.01</v>
      </c>
      <c r="D65" s="47">
        <f t="shared" si="0"/>
        <v>30.01</v>
      </c>
      <c r="E65" s="37"/>
      <c r="F65" s="37"/>
    </row>
    <row r="66" spans="1:6">
      <c r="A66" s="45" t="s">
        <v>50</v>
      </c>
      <c r="B66" s="35">
        <v>1</v>
      </c>
      <c r="C66" s="46">
        <v>150</v>
      </c>
      <c r="D66" s="47">
        <f t="shared" si="0"/>
        <v>150</v>
      </c>
      <c r="E66" s="37"/>
      <c r="F66" s="37"/>
    </row>
    <row r="67" spans="1:6">
      <c r="A67" s="45" t="s">
        <v>51</v>
      </c>
      <c r="B67" s="35">
        <v>1</v>
      </c>
      <c r="C67" s="46">
        <v>65</v>
      </c>
      <c r="D67" s="47">
        <f t="shared" si="0"/>
        <v>65</v>
      </c>
      <c r="E67" s="37"/>
      <c r="F67" s="37"/>
    </row>
    <row r="68" spans="1:6">
      <c r="A68" s="45" t="s">
        <v>71</v>
      </c>
      <c r="B68" s="35">
        <v>3</v>
      </c>
      <c r="C68" s="46">
        <v>79.650000000000006</v>
      </c>
      <c r="D68" s="47">
        <f t="shared" si="0"/>
        <v>238.95000000000002</v>
      </c>
      <c r="E68" s="37"/>
      <c r="F68" s="37"/>
    </row>
    <row r="69" spans="1:6">
      <c r="A69" s="45" t="s">
        <v>69</v>
      </c>
      <c r="B69" s="35">
        <v>1</v>
      </c>
      <c r="C69" s="46">
        <v>185</v>
      </c>
      <c r="D69" s="47">
        <f t="shared" si="0"/>
        <v>185</v>
      </c>
      <c r="E69" s="37"/>
      <c r="F69" s="37"/>
    </row>
    <row r="70" spans="1:6">
      <c r="A70" s="45" t="s">
        <v>52</v>
      </c>
      <c r="B70" s="35">
        <v>2</v>
      </c>
      <c r="C70" s="46">
        <v>35.9</v>
      </c>
      <c r="D70" s="47">
        <f t="shared" si="0"/>
        <v>71.8</v>
      </c>
      <c r="E70" s="37"/>
      <c r="F70" s="37"/>
    </row>
    <row r="71" spans="1:6">
      <c r="A71" s="45" t="s">
        <v>53</v>
      </c>
      <c r="B71" s="35">
        <v>0</v>
      </c>
      <c r="C71" s="46">
        <v>8.5</v>
      </c>
      <c r="D71" s="47">
        <f t="shared" si="0"/>
        <v>0</v>
      </c>
      <c r="E71" s="37"/>
      <c r="F71" s="37"/>
    </row>
    <row r="72" spans="1:6">
      <c r="A72" s="45" t="s">
        <v>54</v>
      </c>
      <c r="B72" s="35">
        <v>0</v>
      </c>
      <c r="C72" s="46">
        <v>35.9</v>
      </c>
      <c r="D72" s="47">
        <f t="shared" si="0"/>
        <v>0</v>
      </c>
      <c r="E72" s="37"/>
      <c r="F72" s="37"/>
    </row>
    <row r="73" spans="1:6">
      <c r="A73" s="45" t="s">
        <v>55</v>
      </c>
      <c r="B73" s="35">
        <v>2</v>
      </c>
      <c r="C73" s="46">
        <v>150</v>
      </c>
      <c r="D73" s="47">
        <f t="shared" si="0"/>
        <v>300</v>
      </c>
      <c r="E73" s="37"/>
      <c r="F73" s="37"/>
    </row>
    <row r="74" spans="1:6">
      <c r="A74" s="45" t="s">
        <v>56</v>
      </c>
      <c r="B74" s="35">
        <v>1</v>
      </c>
      <c r="C74" s="46">
        <v>150</v>
      </c>
      <c r="D74" s="47">
        <f t="shared" si="0"/>
        <v>150</v>
      </c>
      <c r="E74" s="37"/>
      <c r="F74" s="37"/>
    </row>
    <row r="75" spans="1:6">
      <c r="A75" s="45" t="s">
        <v>57</v>
      </c>
      <c r="B75" s="35">
        <v>16</v>
      </c>
      <c r="C75" s="46">
        <v>200</v>
      </c>
      <c r="D75" s="47">
        <f t="shared" si="0"/>
        <v>3200</v>
      </c>
      <c r="E75" s="37"/>
      <c r="F75" s="37"/>
    </row>
    <row r="76" spans="1:6">
      <c r="A76" s="45" t="s">
        <v>103</v>
      </c>
      <c r="B76" s="35">
        <v>21</v>
      </c>
      <c r="C76" s="46">
        <v>200</v>
      </c>
      <c r="D76" s="47">
        <f t="shared" si="0"/>
        <v>4200</v>
      </c>
      <c r="E76" s="37"/>
      <c r="F76" s="37"/>
    </row>
    <row r="77" spans="1:6">
      <c r="A77" s="45" t="s">
        <v>97</v>
      </c>
      <c r="B77" s="35">
        <v>1</v>
      </c>
      <c r="C77" s="46">
        <v>70</v>
      </c>
      <c r="D77" s="47">
        <f t="shared" ref="D77:D91" si="1">+B77*C77</f>
        <v>70</v>
      </c>
      <c r="E77" s="37"/>
      <c r="F77" s="37"/>
    </row>
    <row r="78" spans="1:6">
      <c r="A78" s="45" t="s">
        <v>59</v>
      </c>
      <c r="B78" s="35">
        <v>0.65</v>
      </c>
      <c r="C78" s="46">
        <v>700</v>
      </c>
      <c r="D78" s="47">
        <f t="shared" si="1"/>
        <v>455</v>
      </c>
      <c r="E78" s="37"/>
      <c r="F78" s="37"/>
    </row>
    <row r="79" spans="1:6">
      <c r="A79" s="45" t="s">
        <v>60</v>
      </c>
      <c r="B79" s="35">
        <v>1</v>
      </c>
      <c r="C79" s="46">
        <v>750</v>
      </c>
      <c r="D79" s="47">
        <f t="shared" si="1"/>
        <v>750</v>
      </c>
      <c r="E79" s="37"/>
      <c r="F79" s="37"/>
    </row>
    <row r="80" spans="1:6">
      <c r="A80" s="45" t="s">
        <v>61</v>
      </c>
      <c r="B80" s="35">
        <v>3</v>
      </c>
      <c r="C80" s="46">
        <v>424.8</v>
      </c>
      <c r="D80" s="47">
        <f t="shared" si="1"/>
        <v>1274.4000000000001</v>
      </c>
      <c r="E80" s="37"/>
      <c r="F80" s="37"/>
    </row>
    <row r="81" spans="1:6">
      <c r="A81" s="45" t="s">
        <v>62</v>
      </c>
      <c r="B81" s="35">
        <v>0.5</v>
      </c>
      <c r="C81" s="46">
        <v>424.8</v>
      </c>
      <c r="D81" s="47">
        <f t="shared" si="1"/>
        <v>212.4</v>
      </c>
      <c r="E81" s="37"/>
      <c r="F81" s="37"/>
    </row>
    <row r="82" spans="1:6">
      <c r="A82" s="45" t="s">
        <v>63</v>
      </c>
      <c r="B82" s="35">
        <v>0.25</v>
      </c>
      <c r="C82" s="46">
        <v>424.8</v>
      </c>
      <c r="D82" s="47">
        <f t="shared" si="1"/>
        <v>106.2</v>
      </c>
      <c r="E82" s="37"/>
      <c r="F82" s="37"/>
    </row>
    <row r="83" spans="1:6">
      <c r="A83" s="45" t="s">
        <v>64</v>
      </c>
      <c r="B83" s="35">
        <v>1.5</v>
      </c>
      <c r="C83" s="46">
        <v>424.8</v>
      </c>
      <c r="D83" s="47">
        <f t="shared" si="1"/>
        <v>637.20000000000005</v>
      </c>
      <c r="E83" s="37"/>
      <c r="F83" s="37"/>
    </row>
    <row r="84" spans="1:6">
      <c r="A84" s="45" t="s">
        <v>101</v>
      </c>
      <c r="B84" s="35">
        <v>0</v>
      </c>
      <c r="C84" s="46">
        <v>1174.0999999999999</v>
      </c>
      <c r="D84" s="47">
        <f t="shared" si="1"/>
        <v>0</v>
      </c>
      <c r="E84" s="37"/>
      <c r="F84" s="37"/>
    </row>
    <row r="85" spans="1:6">
      <c r="A85" s="45" t="s">
        <v>100</v>
      </c>
      <c r="B85" s="35">
        <v>0</v>
      </c>
      <c r="C85" s="46">
        <v>1174.0999999999999</v>
      </c>
      <c r="D85" s="47">
        <f t="shared" si="1"/>
        <v>0</v>
      </c>
      <c r="E85" s="37"/>
      <c r="F85" s="37"/>
    </row>
    <row r="86" spans="1:6" ht="15">
      <c r="A86" s="45" t="s">
        <v>102</v>
      </c>
      <c r="B86" s="35">
        <v>1</v>
      </c>
      <c r="C86" s="46">
        <v>1174.0999999999999</v>
      </c>
      <c r="D86" s="47">
        <f t="shared" si="1"/>
        <v>1174.0999999999999</v>
      </c>
      <c r="E86" s="37"/>
      <c r="F86" s="37"/>
    </row>
    <row r="87" spans="1:6">
      <c r="A87" s="45" t="s">
        <v>99</v>
      </c>
      <c r="B87" s="35">
        <v>0</v>
      </c>
      <c r="C87" s="46">
        <v>1174.0999999999999</v>
      </c>
      <c r="D87" s="47">
        <f t="shared" si="1"/>
        <v>0</v>
      </c>
      <c r="E87" s="37"/>
      <c r="F87" s="37"/>
    </row>
    <row r="88" spans="1:6">
      <c r="A88" s="45" t="s">
        <v>65</v>
      </c>
      <c r="B88" s="35">
        <v>1</v>
      </c>
      <c r="C88" s="46">
        <v>390</v>
      </c>
      <c r="D88" s="47">
        <f t="shared" si="1"/>
        <v>390</v>
      </c>
      <c r="E88" s="37"/>
      <c r="F88" s="37"/>
    </row>
    <row r="89" spans="1:6">
      <c r="A89" s="45" t="s">
        <v>66</v>
      </c>
      <c r="B89" s="35">
        <v>1</v>
      </c>
      <c r="C89" s="46">
        <v>750</v>
      </c>
      <c r="D89" s="47">
        <f t="shared" si="1"/>
        <v>750</v>
      </c>
      <c r="E89" s="37"/>
      <c r="F89" s="37"/>
    </row>
    <row r="90" spans="1:6" ht="18">
      <c r="A90" s="45" t="s">
        <v>67</v>
      </c>
      <c r="B90" s="35">
        <v>1</v>
      </c>
      <c r="C90" s="46">
        <v>650</v>
      </c>
      <c r="D90" s="47">
        <f t="shared" si="1"/>
        <v>650</v>
      </c>
      <c r="E90" s="37"/>
      <c r="F90" s="37"/>
    </row>
    <row r="91" spans="1:6" ht="18">
      <c r="A91" s="45" t="s">
        <v>70</v>
      </c>
      <c r="B91" s="35">
        <v>1</v>
      </c>
      <c r="C91" s="46">
        <v>2800</v>
      </c>
      <c r="D91" s="47">
        <f t="shared" si="1"/>
        <v>2800</v>
      </c>
      <c r="E91" s="37"/>
      <c r="F91" s="37"/>
    </row>
    <row r="92" spans="1:6" ht="15">
      <c r="A92" s="50" t="s">
        <v>72</v>
      </c>
      <c r="B92" s="51"/>
      <c r="C92" s="51"/>
      <c r="D92" s="52">
        <f>SUM(D12:D91)</f>
        <v>86361.829999999987</v>
      </c>
      <c r="E92" s="37"/>
      <c r="F92" s="37"/>
    </row>
    <row r="93" spans="1:6">
      <c r="A93" s="37"/>
      <c r="B93" s="37"/>
      <c r="C93" s="37"/>
      <c r="D93" s="37"/>
      <c r="E93" s="37"/>
      <c r="F93" s="37"/>
    </row>
    <row r="94" spans="1:6">
      <c r="A94" s="37"/>
      <c r="B94" s="37"/>
      <c r="C94" s="37"/>
      <c r="D94" s="37"/>
      <c r="E94" s="37"/>
      <c r="F94" s="37"/>
    </row>
    <row r="95" spans="1:6" ht="15.75">
      <c r="A95" s="53" t="s">
        <v>73</v>
      </c>
      <c r="B95" s="53"/>
      <c r="C95" s="54" t="s">
        <v>74</v>
      </c>
      <c r="D95" s="54"/>
      <c r="E95" s="37"/>
      <c r="F95" s="37"/>
    </row>
    <row r="96" spans="1:6">
      <c r="A96" s="55" t="s">
        <v>75</v>
      </c>
      <c r="B96" s="55"/>
      <c r="C96" s="56" t="s">
        <v>76</v>
      </c>
      <c r="D96" s="56"/>
      <c r="E96" s="37"/>
      <c r="F96" s="37"/>
    </row>
    <row r="97" spans="1:6">
      <c r="A97" s="35"/>
      <c r="B97" s="35"/>
      <c r="C97" s="57"/>
      <c r="D97" s="57"/>
      <c r="E97" s="37"/>
      <c r="F97" s="37"/>
    </row>
    <row r="98" spans="1:6" ht="15">
      <c r="A98" s="37"/>
      <c r="B98" s="58" t="s">
        <v>77</v>
      </c>
      <c r="C98" s="58"/>
      <c r="D98" s="37"/>
      <c r="E98" s="37"/>
      <c r="F98" s="37"/>
    </row>
    <row r="99" spans="1:6">
      <c r="A99" s="37"/>
      <c r="B99" s="37" t="s">
        <v>78</v>
      </c>
      <c r="C99" s="37"/>
      <c r="D99" s="37"/>
      <c r="E99" s="37"/>
      <c r="F99" s="37"/>
    </row>
    <row r="100" spans="1:6">
      <c r="A100" s="37"/>
      <c r="B100" s="37"/>
      <c r="C100" s="37"/>
      <c r="D100" s="37"/>
      <c r="E100" s="37"/>
      <c r="F100" s="37"/>
    </row>
  </sheetData>
  <mergeCells count="8">
    <mergeCell ref="A96:B96"/>
    <mergeCell ref="C96:D96"/>
    <mergeCell ref="A5:D5"/>
    <mergeCell ref="A6:D6"/>
    <mergeCell ref="A7:D7"/>
    <mergeCell ref="A8:D8"/>
    <mergeCell ref="A9:D9"/>
    <mergeCell ref="C95:D95"/>
  </mergeCells>
  <pageMargins left="0.7" right="0.7" top="0.75" bottom="0.75" header="0.3" footer="0.3"/>
  <pageSetup scale="3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ENERO-2026</vt:lpstr>
      <vt:lpstr>ENERO-2026-2</vt:lpstr>
      <vt:lpstr>FEBRERO-2026</vt:lpstr>
      <vt:lpstr>MARZO-2026</vt:lpstr>
      <vt:lpstr>ABRIL-2026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2026-05-05T14:58:27Z</cp:lastPrinted>
  <dcterms:created xsi:type="dcterms:W3CDTF">2026-02-02T12:00:42Z</dcterms:created>
  <dcterms:modified xsi:type="dcterms:W3CDTF">2026-05-08T14:26:59Z</dcterms:modified>
</cp:coreProperties>
</file>