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activeTab="3"/>
  </bookViews>
  <sheets>
    <sheet name="ENERO 2026 " sheetId="29" r:id="rId1"/>
    <sheet name="FEBRERO 2026  " sheetId="30" r:id="rId2"/>
    <sheet name="MARZO 2026" sheetId="31" r:id="rId3"/>
    <sheet name="ABRIL-2026" sheetId="32" r:id="rId4"/>
  </sheets>
  <definedNames>
    <definedName name="_xlnm.Print_Area" localSheetId="3">'ABRIL-2026'!$A$1:$U$53</definedName>
  </definedNames>
  <calcPr calcId="162913"/>
</workbook>
</file>

<file path=xl/calcChain.xml><?xml version="1.0" encoding="utf-8"?>
<calcChain xmlns="http://schemas.openxmlformats.org/spreadsheetml/2006/main">
  <c r="I39" i="32" l="1"/>
  <c r="E39" i="32"/>
  <c r="F39" i="32" s="1"/>
  <c r="I38" i="32"/>
  <c r="E38" i="32"/>
  <c r="F38" i="32" s="1"/>
  <c r="I37" i="32"/>
  <c r="E37" i="32"/>
  <c r="F37" i="32" s="1"/>
  <c r="I36" i="32"/>
  <c r="E36" i="32"/>
  <c r="F36" i="32" s="1"/>
  <c r="I35" i="32"/>
  <c r="E35" i="32"/>
  <c r="F35" i="32" s="1"/>
  <c r="I34" i="32"/>
  <c r="E34" i="32"/>
  <c r="F34" i="32" s="1"/>
  <c r="I33" i="32"/>
  <c r="E33" i="32"/>
  <c r="F33" i="32" s="1"/>
  <c r="I32" i="32"/>
  <c r="E32" i="32"/>
  <c r="F32" i="32" s="1"/>
  <c r="I31" i="32"/>
  <c r="E31" i="32"/>
  <c r="F31" i="32" s="1"/>
  <c r="I30" i="32"/>
  <c r="E30" i="32"/>
  <c r="F30" i="32" s="1"/>
  <c r="I29" i="32"/>
  <c r="E29" i="32"/>
  <c r="F29" i="32" s="1"/>
  <c r="I28" i="32"/>
  <c r="E28" i="32"/>
  <c r="F28" i="32" s="1"/>
  <c r="I27" i="32"/>
  <c r="F27" i="32"/>
  <c r="E27" i="32"/>
  <c r="I26" i="32"/>
  <c r="E26" i="32"/>
  <c r="F26" i="32" s="1"/>
  <c r="I25" i="32"/>
  <c r="E25" i="32"/>
  <c r="F25" i="32" s="1"/>
  <c r="I24" i="32"/>
  <c r="E24" i="32"/>
  <c r="F24" i="32" s="1"/>
  <c r="I23" i="32"/>
  <c r="E23" i="32"/>
  <c r="F23" i="32" s="1"/>
  <c r="I22" i="32"/>
  <c r="E22" i="32"/>
  <c r="F22" i="32" s="1"/>
  <c r="I21" i="32"/>
  <c r="E21" i="32"/>
  <c r="F21" i="32" s="1"/>
  <c r="I20" i="32"/>
  <c r="E20" i="32"/>
  <c r="F20" i="32" s="1"/>
  <c r="I19" i="32"/>
  <c r="F19" i="32"/>
  <c r="E19" i="32"/>
  <c r="I18" i="32"/>
  <c r="E18" i="32"/>
  <c r="F18" i="32" s="1"/>
  <c r="I17" i="32"/>
  <c r="E17" i="32"/>
  <c r="F17" i="32" s="1"/>
  <c r="I16" i="32"/>
  <c r="E16" i="32"/>
  <c r="F16" i="32" s="1"/>
  <c r="I15" i="32"/>
  <c r="E15" i="32"/>
  <c r="F15" i="32" s="1"/>
  <c r="I40" i="32" l="1"/>
  <c r="I42" i="31"/>
  <c r="E42" i="31"/>
  <c r="F42" i="31" s="1"/>
  <c r="I41" i="31"/>
  <c r="E41" i="31"/>
  <c r="F41" i="31" s="1"/>
  <c r="I40" i="31"/>
  <c r="E40" i="31"/>
  <c r="F40" i="31" s="1"/>
  <c r="I39" i="31"/>
  <c r="E39" i="31"/>
  <c r="F39" i="31" s="1"/>
  <c r="I38" i="31"/>
  <c r="E38" i="31"/>
  <c r="F38" i="31" s="1"/>
  <c r="I37" i="31"/>
  <c r="E37" i="31"/>
  <c r="F37" i="31" s="1"/>
  <c r="I36" i="31"/>
  <c r="E36" i="31"/>
  <c r="F36" i="31" s="1"/>
  <c r="I35" i="31"/>
  <c r="E35" i="31"/>
  <c r="F35" i="31" s="1"/>
  <c r="I34" i="31"/>
  <c r="E34" i="31"/>
  <c r="F34" i="31" s="1"/>
  <c r="I33" i="31"/>
  <c r="E33" i="31"/>
  <c r="F33" i="31" s="1"/>
  <c r="I32" i="31"/>
  <c r="E32" i="31"/>
  <c r="F32" i="31" s="1"/>
  <c r="I31" i="31"/>
  <c r="E31" i="31"/>
  <c r="F31" i="31" s="1"/>
  <c r="I30" i="31"/>
  <c r="E30" i="31"/>
  <c r="F30" i="31" s="1"/>
  <c r="I29" i="31"/>
  <c r="E29" i="31"/>
  <c r="F29" i="31" s="1"/>
  <c r="I28" i="31"/>
  <c r="E28" i="31"/>
  <c r="F28" i="31" s="1"/>
  <c r="I27" i="31"/>
  <c r="E27" i="31"/>
  <c r="F27" i="31" s="1"/>
  <c r="I26" i="31"/>
  <c r="E26" i="31"/>
  <c r="F26" i="31" s="1"/>
  <c r="I25" i="31"/>
  <c r="E25" i="31"/>
  <c r="F25" i="31" s="1"/>
  <c r="I24" i="31"/>
  <c r="E24" i="31"/>
  <c r="F24" i="31" s="1"/>
  <c r="I23" i="31"/>
  <c r="E23" i="31"/>
  <c r="F23" i="31" s="1"/>
  <c r="I22" i="31"/>
  <c r="E22" i="31"/>
  <c r="F22" i="31" s="1"/>
  <c r="I21" i="31"/>
  <c r="E21" i="31"/>
  <c r="F21" i="31" s="1"/>
  <c r="I20" i="31"/>
  <c r="E20" i="31"/>
  <c r="F20" i="31" s="1"/>
  <c r="I19" i="31"/>
  <c r="E19" i="31"/>
  <c r="F19" i="31" s="1"/>
  <c r="I18" i="31"/>
  <c r="E18" i="31"/>
  <c r="F18" i="31" s="1"/>
  <c r="I43" i="31" l="1"/>
  <c r="I42" i="30"/>
  <c r="F42" i="30"/>
  <c r="E42" i="30"/>
  <c r="I41" i="30"/>
  <c r="E41" i="30"/>
  <c r="F41" i="30" s="1"/>
  <c r="I40" i="30"/>
  <c r="E40" i="30"/>
  <c r="F40" i="30" s="1"/>
  <c r="I39" i="30"/>
  <c r="E39" i="30"/>
  <c r="F39" i="30" s="1"/>
  <c r="I38" i="30"/>
  <c r="E38" i="30"/>
  <c r="F38" i="30" s="1"/>
  <c r="I37" i="30"/>
  <c r="E37" i="30"/>
  <c r="F37" i="30" s="1"/>
  <c r="I36" i="30"/>
  <c r="E36" i="30"/>
  <c r="F36" i="30" s="1"/>
  <c r="I35" i="30"/>
  <c r="E35" i="30"/>
  <c r="F35" i="30" s="1"/>
  <c r="I34" i="30"/>
  <c r="E34" i="30"/>
  <c r="F34" i="30" s="1"/>
  <c r="I33" i="30"/>
  <c r="E33" i="30"/>
  <c r="F33" i="30" s="1"/>
  <c r="I32" i="30"/>
  <c r="E32" i="30"/>
  <c r="F32" i="30" s="1"/>
  <c r="I31" i="30"/>
  <c r="E31" i="30"/>
  <c r="F31" i="30" s="1"/>
  <c r="I30" i="30"/>
  <c r="E30" i="30"/>
  <c r="F30" i="30" s="1"/>
  <c r="I29" i="30"/>
  <c r="E29" i="30"/>
  <c r="F29" i="30" s="1"/>
  <c r="I28" i="30"/>
  <c r="E28" i="30"/>
  <c r="F28" i="30" s="1"/>
  <c r="I27" i="30"/>
  <c r="E27" i="30"/>
  <c r="F27" i="30" s="1"/>
  <c r="I26" i="30"/>
  <c r="E26" i="30"/>
  <c r="F26" i="30" s="1"/>
  <c r="I25" i="30"/>
  <c r="E25" i="30"/>
  <c r="F25" i="30" s="1"/>
  <c r="I24" i="30"/>
  <c r="E24" i="30"/>
  <c r="F24" i="30" s="1"/>
  <c r="I23" i="30"/>
  <c r="E23" i="30"/>
  <c r="F23" i="30" s="1"/>
  <c r="I22" i="30"/>
  <c r="E22" i="30"/>
  <c r="F22" i="30" s="1"/>
  <c r="I21" i="30"/>
  <c r="E21" i="30"/>
  <c r="F21" i="30" s="1"/>
  <c r="I20" i="30"/>
  <c r="E20" i="30"/>
  <c r="F20" i="30" s="1"/>
  <c r="I19" i="30"/>
  <c r="E19" i="30"/>
  <c r="F19" i="30" s="1"/>
  <c r="I18" i="30"/>
  <c r="E18" i="30"/>
  <c r="F18" i="30" s="1"/>
  <c r="I43" i="30" l="1"/>
  <c r="E20" i="29"/>
  <c r="F20" i="29" s="1"/>
  <c r="E21" i="29"/>
  <c r="F21" i="29" s="1"/>
  <c r="E22" i="29"/>
  <c r="F22" i="29" s="1"/>
  <c r="E23" i="29"/>
  <c r="F23" i="29" s="1"/>
  <c r="E24" i="29"/>
  <c r="F24" i="29" s="1"/>
  <c r="E25" i="29"/>
  <c r="F25" i="29" s="1"/>
  <c r="E26" i="29"/>
  <c r="F26" i="29" s="1"/>
  <c r="E27" i="29"/>
  <c r="F27" i="29" s="1"/>
  <c r="E28" i="29"/>
  <c r="F28" i="29" s="1"/>
  <c r="E29" i="29"/>
  <c r="F29" i="29" s="1"/>
  <c r="E30" i="29"/>
  <c r="F30" i="29" s="1"/>
  <c r="E31" i="29"/>
  <c r="F31" i="29" s="1"/>
  <c r="E32" i="29"/>
  <c r="F32" i="29" s="1"/>
  <c r="E33" i="29"/>
  <c r="F33" i="29" s="1"/>
  <c r="E34" i="29"/>
  <c r="F34" i="29" s="1"/>
  <c r="E35" i="29"/>
  <c r="F35" i="29" s="1"/>
  <c r="E36" i="29"/>
  <c r="F36" i="29" s="1"/>
  <c r="E37" i="29"/>
  <c r="F37" i="29" s="1"/>
  <c r="E38" i="29"/>
  <c r="F38" i="29" s="1"/>
  <c r="E39" i="29"/>
  <c r="F39" i="29" s="1"/>
  <c r="E40" i="29"/>
  <c r="F40" i="29" s="1"/>
  <c r="E41" i="29"/>
  <c r="F41" i="29" s="1"/>
  <c r="E42" i="29"/>
  <c r="F42" i="29" s="1"/>
  <c r="E19" i="29"/>
  <c r="F19" i="29" s="1"/>
  <c r="E18" i="29"/>
  <c r="F18" i="29" s="1"/>
  <c r="I42" i="29" l="1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43" i="29" l="1"/>
</calcChain>
</file>

<file path=xl/sharedStrings.xml><?xml version="1.0" encoding="utf-8"?>
<sst xmlns="http://schemas.openxmlformats.org/spreadsheetml/2006/main" count="339" uniqueCount="64">
  <si>
    <t>Republica Dominicana</t>
  </si>
  <si>
    <t>SERVICIO NACIONAL DE SALUD</t>
  </si>
  <si>
    <t xml:space="preserve">   </t>
  </si>
  <si>
    <t>ALMACEN</t>
  </si>
  <si>
    <t>_____________________________________________________</t>
  </si>
  <si>
    <t>ESTABLECIMIENTO</t>
  </si>
  <si>
    <t xml:space="preserve">                                 HOSPITAL MUNICIPAL DE RESTAURACION</t>
  </si>
  <si>
    <t>AREA DE SALUD</t>
  </si>
  <si>
    <t>IV</t>
  </si>
  <si>
    <t>MES</t>
  </si>
  <si>
    <t>AÑO</t>
  </si>
  <si>
    <t>Articulo</t>
  </si>
  <si>
    <t xml:space="preserve">Unidad </t>
  </si>
  <si>
    <t>Existencia</t>
  </si>
  <si>
    <t xml:space="preserve">Entrada </t>
  </si>
  <si>
    <t>Total</t>
  </si>
  <si>
    <t xml:space="preserve">Existencia </t>
  </si>
  <si>
    <t>Valor</t>
  </si>
  <si>
    <t>Anterior</t>
  </si>
  <si>
    <t>CONSUMIDO</t>
  </si>
  <si>
    <t>Final</t>
  </si>
  <si>
    <t>Unitario</t>
  </si>
  <si>
    <t>Galon</t>
  </si>
  <si>
    <t>Pote</t>
  </si>
  <si>
    <t>TOTAL</t>
  </si>
  <si>
    <t xml:space="preserve">              Director</t>
  </si>
  <si>
    <t xml:space="preserve">           Administrador</t>
  </si>
  <si>
    <t xml:space="preserve">        Encg. De Depensa</t>
  </si>
  <si>
    <t>Informe Mensual de Almacen General,Despesa y Medicina</t>
  </si>
  <si>
    <t>BRILLO GORDO</t>
  </si>
  <si>
    <t>BRLLO VERDE</t>
  </si>
  <si>
    <t>CLORO</t>
  </si>
  <si>
    <t>ESCOBA</t>
  </si>
  <si>
    <t>FUNDAS AZUL</t>
  </si>
  <si>
    <t>FUNDAS NEGRA</t>
  </si>
  <si>
    <t>JABON AZUL</t>
  </si>
  <si>
    <t>JABON CUABA</t>
  </si>
  <si>
    <t>JABON LIQUIDO</t>
  </si>
  <si>
    <t>MISTOLIN FAB.</t>
  </si>
  <si>
    <t>PAPEL ENVOLVER</t>
  </si>
  <si>
    <t>PAPELTOALLA</t>
  </si>
  <si>
    <t>SERVILLETAS</t>
  </si>
  <si>
    <t>SUAPER</t>
  </si>
  <si>
    <t>SUAVITEL</t>
  </si>
  <si>
    <t>VASOS #3</t>
  </si>
  <si>
    <t>VASOS #7</t>
  </si>
  <si>
    <t>Saco</t>
  </si>
  <si>
    <t>Faldo</t>
  </si>
  <si>
    <t>Paquete</t>
  </si>
  <si>
    <t>ACE 30 libras</t>
  </si>
  <si>
    <t>PLATOS DESEC</t>
  </si>
  <si>
    <t>CUCHARA DESEC</t>
  </si>
  <si>
    <t>PAPEL BAñO 48 UND</t>
  </si>
  <si>
    <t>FUNDAS #4</t>
  </si>
  <si>
    <t>FOSFORO</t>
  </si>
  <si>
    <t>BOMBILLOS PEQ</t>
  </si>
  <si>
    <t>BOMBILLOS GRAN</t>
  </si>
  <si>
    <t>ENTRADA</t>
  </si>
  <si>
    <t>SALIDA</t>
  </si>
  <si>
    <t>ENERO al 29</t>
  </si>
  <si>
    <t>FEBRERO al 2 de marzo</t>
  </si>
  <si>
    <t xml:space="preserve"> al 27 de marzo</t>
  </si>
  <si>
    <t>FUNDAS #12</t>
  </si>
  <si>
    <t xml:space="preserve"> al 30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</si>
</sst>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4" fillId="0" borderId="0" xfId="0" applyFont="1" applyAlignment="1"/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left"/>
    </xf>
    <xf numFmtId="164" fontId="7" fillId="0" borderId="0" xfId="1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3" fontId="9" fillId="0" borderId="0" xfId="0" applyNumberFormat="1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10" fillId="0" borderId="0" xfId="1" applyNumberFormat="1" applyFont="1" applyBorder="1" applyAlignment="1">
      <alignment horizontal="left"/>
    </xf>
    <xf numFmtId="0" fontId="2" fillId="0" borderId="0" xfId="0" applyFont="1" applyAlignment="1"/>
    <xf numFmtId="0" fontId="11" fillId="0" borderId="5" xfId="0" applyFont="1" applyFill="1" applyBorder="1" applyAlignment="1">
      <alignment horizontal="left"/>
    </xf>
    <xf numFmtId="4" fontId="11" fillId="0" borderId="5" xfId="0" applyNumberFormat="1" applyFont="1" applyFill="1" applyBorder="1" applyAlignment="1">
      <alignment horizontal="left"/>
    </xf>
    <xf numFmtId="0" fontId="12" fillId="0" borderId="5" xfId="0" applyFont="1" applyBorder="1" applyAlignment="1">
      <alignment horizontal="left"/>
    </xf>
    <xf numFmtId="4" fontId="12" fillId="0" borderId="5" xfId="0" applyNumberFormat="1" applyFont="1" applyBorder="1" applyAlignment="1">
      <alignment horizontal="left"/>
    </xf>
    <xf numFmtId="3" fontId="12" fillId="0" borderId="5" xfId="0" applyNumberFormat="1" applyFont="1" applyBorder="1" applyAlignment="1">
      <alignment horizontal="left"/>
    </xf>
    <xf numFmtId="4" fontId="13" fillId="0" borderId="5" xfId="0" applyNumberFormat="1" applyFont="1" applyFill="1" applyBorder="1" applyAlignment="1">
      <alignment horizontal="left"/>
    </xf>
    <xf numFmtId="4" fontId="12" fillId="0" borderId="5" xfId="0" applyNumberFormat="1" applyFont="1" applyFill="1" applyBorder="1" applyAlignment="1">
      <alignment horizontal="left"/>
    </xf>
    <xf numFmtId="164" fontId="13" fillId="0" borderId="5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3" fontId="11" fillId="0" borderId="5" xfId="2" applyFont="1" applyBorder="1" applyAlignment="1">
      <alignment horizontal="center"/>
    </xf>
    <xf numFmtId="4" fontId="11" fillId="3" borderId="5" xfId="0" applyNumberFormat="1" applyFont="1" applyFill="1" applyBorder="1" applyAlignment="1">
      <alignment horizontal="left"/>
    </xf>
    <xf numFmtId="4" fontId="11" fillId="4" borderId="5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left" wrapText="1"/>
    </xf>
    <xf numFmtId="17" fontId="2" fillId="0" borderId="2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2" fontId="11" fillId="0" borderId="5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11" fillId="0" borderId="10" xfId="0" applyFont="1" applyFill="1" applyBorder="1" applyAlignment="1">
      <alignment horizontal="left"/>
    </xf>
    <xf numFmtId="0" fontId="11" fillId="0" borderId="10" xfId="0" applyFont="1" applyFill="1" applyBorder="1" applyAlignment="1">
      <alignment horizontal="left" wrapText="1"/>
    </xf>
    <xf numFmtId="0" fontId="12" fillId="0" borderId="1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7" fontId="2" fillId="0" borderId="0" xfId="0" applyNumberFormat="1" applyFont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4" fontId="11" fillId="0" borderId="0" xfId="0" applyNumberFormat="1" applyFont="1" applyFill="1" applyBorder="1" applyAlignment="1">
      <alignment horizontal="left"/>
    </xf>
    <xf numFmtId="43" fontId="11" fillId="0" borderId="0" xfId="2" applyFont="1" applyBorder="1" applyAlignment="1">
      <alignment horizontal="center"/>
    </xf>
    <xf numFmtId="2" fontId="11" fillId="0" borderId="0" xfId="0" applyNumberFormat="1" applyFont="1" applyFill="1" applyBorder="1" applyAlignment="1">
      <alignment horizontal="left"/>
    </xf>
    <xf numFmtId="4" fontId="11" fillId="4" borderId="0" xfId="0" applyNumberFormat="1" applyFont="1" applyFill="1" applyBorder="1" applyAlignment="1">
      <alignment horizontal="left"/>
    </xf>
    <xf numFmtId="4" fontId="11" fillId="3" borderId="0" xfId="0" applyNumberFormat="1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4" fontId="12" fillId="0" borderId="0" xfId="0" applyNumberFormat="1" applyFont="1" applyBorder="1" applyAlignment="1">
      <alignment horizontal="left"/>
    </xf>
    <xf numFmtId="3" fontId="12" fillId="0" borderId="0" xfId="0" applyNumberFormat="1" applyFont="1" applyBorder="1" applyAlignment="1">
      <alignment horizontal="left"/>
    </xf>
    <xf numFmtId="4" fontId="13" fillId="0" borderId="0" xfId="0" applyNumberFormat="1" applyFont="1" applyFill="1" applyBorder="1" applyAlignment="1">
      <alignment horizontal="left"/>
    </xf>
    <xf numFmtId="4" fontId="12" fillId="0" borderId="0" xfId="0" applyNumberFormat="1" applyFont="1" applyFill="1" applyBorder="1" applyAlignment="1">
      <alignment horizontal="left"/>
    </xf>
    <xf numFmtId="164" fontId="13" fillId="0" borderId="0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left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886410</xdr:colOff>
      <xdr:row>7</xdr:row>
      <xdr:rowOff>45823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2353260" cy="118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701167</xdr:colOff>
      <xdr:row>3</xdr:row>
      <xdr:rowOff>150906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200" y="381000"/>
          <a:ext cx="1463167" cy="341406"/>
        </a:xfrm>
        <a:prstGeom prst="rect">
          <a:avLst/>
        </a:prstGeom>
      </xdr:spPr>
    </xdr:pic>
    <xdr:clientData/>
  </xdr:twoCellAnchor>
  <xdr:twoCellAnchor editAs="oneCell">
    <xdr:from>
      <xdr:col>5</xdr:col>
      <xdr:colOff>514350</xdr:colOff>
      <xdr:row>1</xdr:row>
      <xdr:rowOff>142875</xdr:rowOff>
    </xdr:from>
    <xdr:to>
      <xdr:col>6</xdr:col>
      <xdr:colOff>685800</xdr:colOff>
      <xdr:row>5</xdr:row>
      <xdr:rowOff>86360</xdr:rowOff>
    </xdr:to>
    <xdr:pic>
      <xdr:nvPicPr>
        <xdr:cNvPr id="5" name="4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50" y="333375"/>
          <a:ext cx="952500" cy="705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523874</xdr:colOff>
      <xdr:row>1</xdr:row>
      <xdr:rowOff>133350</xdr:rowOff>
    </xdr:from>
    <xdr:to>
      <xdr:col>8</xdr:col>
      <xdr:colOff>228599</xdr:colOff>
      <xdr:row>7</xdr:row>
      <xdr:rowOff>9525</xdr:rowOff>
    </xdr:to>
    <xdr:pic>
      <xdr:nvPicPr>
        <xdr:cNvPr id="2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49" y="323850"/>
          <a:ext cx="1228725" cy="10287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3362325</xdr:colOff>
      <xdr:row>5</xdr:row>
      <xdr:rowOff>142875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99" b="19772"/>
        <a:stretch>
          <a:fillRect/>
        </a:stretch>
      </xdr:blipFill>
      <xdr:spPr bwMode="auto">
        <a:xfrm>
          <a:off x="0" y="0"/>
          <a:ext cx="3362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48"/>
  <sheetViews>
    <sheetView topLeftCell="A11" zoomScaleNormal="100" workbookViewId="0">
      <selection activeCell="G18" sqref="G18:G42"/>
    </sheetView>
  </sheetViews>
  <sheetFormatPr baseColWidth="10" defaultRowHeight="15" x14ac:dyDescent="0.25"/>
  <cols>
    <col min="1" max="1" width="22" customWidth="1"/>
    <col min="2" max="2" width="13.42578125" customWidth="1"/>
    <col min="6" max="6" width="11.7109375" bestFit="1" customWidth="1"/>
    <col min="8" max="8" width="10" customWidth="1"/>
    <col min="9" max="9" width="17.85546875" customWidth="1"/>
    <col min="10" max="10" width="0.28515625" hidden="1" customWidth="1"/>
    <col min="11" max="11" width="0.5703125" hidden="1" customWidth="1"/>
    <col min="12" max="12" width="0.42578125" hidden="1" customWidth="1"/>
    <col min="13" max="13" width="8.140625" customWidth="1"/>
  </cols>
  <sheetData>
    <row r="5" spans="1:16" x14ac:dyDescent="0.25">
      <c r="A5" s="36"/>
      <c r="B5" s="36"/>
      <c r="C5" s="35"/>
      <c r="D5" s="36"/>
      <c r="E5" s="36"/>
      <c r="F5" s="36"/>
      <c r="G5" s="36"/>
      <c r="H5" s="36"/>
      <c r="I5" s="36"/>
    </row>
    <row r="6" spans="1:16" x14ac:dyDescent="0.25">
      <c r="A6" s="36"/>
      <c r="B6" s="36"/>
      <c r="C6" s="35"/>
      <c r="D6" s="36"/>
      <c r="E6" s="36"/>
      <c r="F6" s="36"/>
      <c r="G6" s="36"/>
      <c r="H6" s="36"/>
      <c r="I6" s="36"/>
    </row>
    <row r="7" spans="1:16" x14ac:dyDescent="0.25">
      <c r="A7" s="36"/>
      <c r="B7" s="36"/>
      <c r="C7" s="35"/>
      <c r="D7" s="36"/>
      <c r="E7" s="36"/>
      <c r="F7" s="36"/>
      <c r="G7" s="36"/>
      <c r="H7" s="36"/>
      <c r="I7" s="36"/>
    </row>
    <row r="8" spans="1:16" x14ac:dyDescent="0.25">
      <c r="A8" s="36"/>
      <c r="B8" s="36"/>
      <c r="C8" s="51" t="s">
        <v>0</v>
      </c>
      <c r="D8" s="52"/>
      <c r="E8" s="52"/>
      <c r="F8" s="36"/>
      <c r="G8" s="36"/>
      <c r="H8" s="36"/>
      <c r="I8" s="36"/>
    </row>
    <row r="9" spans="1:16" ht="15.75" x14ac:dyDescent="0.25">
      <c r="A9" s="36"/>
      <c r="B9" s="53" t="s">
        <v>1</v>
      </c>
      <c r="C9" s="53"/>
      <c r="D9" s="53"/>
      <c r="E9" s="53"/>
      <c r="F9" s="53"/>
      <c r="G9" s="36"/>
      <c r="H9" s="1"/>
      <c r="I9" s="36"/>
    </row>
    <row r="10" spans="1:16" x14ac:dyDescent="0.25">
      <c r="A10" s="2" t="s">
        <v>2</v>
      </c>
      <c r="B10" s="18" t="s">
        <v>28</v>
      </c>
      <c r="C10" s="18"/>
      <c r="D10" s="18"/>
      <c r="E10" s="18"/>
      <c r="F10" s="35"/>
      <c r="G10" s="35"/>
      <c r="H10" s="35"/>
      <c r="I10" s="36"/>
    </row>
    <row r="11" spans="1:16" x14ac:dyDescent="0.25">
      <c r="A11" s="36"/>
      <c r="B11" s="36"/>
      <c r="C11" s="36"/>
      <c r="D11" s="2"/>
      <c r="E11" s="36"/>
      <c r="F11" s="36"/>
      <c r="G11" s="36"/>
      <c r="H11" s="36"/>
      <c r="I11" s="36"/>
    </row>
    <row r="12" spans="1:16" x14ac:dyDescent="0.25">
      <c r="A12" s="2" t="s">
        <v>3</v>
      </c>
      <c r="B12" s="38" t="s">
        <v>3</v>
      </c>
      <c r="C12" s="54" t="s">
        <v>4</v>
      </c>
      <c r="D12" s="54"/>
      <c r="E12" s="54"/>
      <c r="F12" s="38"/>
      <c r="G12" s="38"/>
      <c r="H12" s="38"/>
      <c r="I12" s="3"/>
    </row>
    <row r="13" spans="1:16" x14ac:dyDescent="0.25">
      <c r="A13" s="4" t="s">
        <v>5</v>
      </c>
      <c r="B13" s="5"/>
      <c r="C13" s="38" t="s">
        <v>6</v>
      </c>
      <c r="D13" s="38"/>
      <c r="E13" s="38"/>
      <c r="F13" s="38"/>
      <c r="G13" s="38"/>
      <c r="H13" s="38"/>
      <c r="I13" s="3"/>
    </row>
    <row r="14" spans="1:16" x14ac:dyDescent="0.25">
      <c r="A14" s="4" t="s">
        <v>7</v>
      </c>
      <c r="B14" s="38"/>
      <c r="C14" s="6" t="s">
        <v>8</v>
      </c>
      <c r="D14" s="6"/>
      <c r="E14" s="35" t="s">
        <v>9</v>
      </c>
      <c r="F14" s="34" t="s">
        <v>59</v>
      </c>
      <c r="G14" s="6"/>
      <c r="H14" s="35" t="s">
        <v>10</v>
      </c>
      <c r="I14" s="7">
        <v>2026</v>
      </c>
    </row>
    <row r="15" spans="1:16" ht="15.75" thickBot="1" x14ac:dyDescent="0.3">
      <c r="A15" s="2"/>
      <c r="B15" s="35"/>
      <c r="C15" s="35"/>
      <c r="D15" s="35"/>
      <c r="E15" s="35"/>
      <c r="F15" s="35"/>
      <c r="G15" s="35"/>
      <c r="H15" s="35"/>
      <c r="I15" s="36"/>
    </row>
    <row r="16" spans="1:16" x14ac:dyDescent="0.25">
      <c r="A16" s="8" t="s">
        <v>11</v>
      </c>
      <c r="B16" s="9" t="s">
        <v>12</v>
      </c>
      <c r="C16" s="9" t="s">
        <v>13</v>
      </c>
      <c r="D16" s="9" t="s">
        <v>14</v>
      </c>
      <c r="E16" s="9" t="s">
        <v>13</v>
      </c>
      <c r="F16" s="9" t="s">
        <v>15</v>
      </c>
      <c r="G16" s="9" t="s">
        <v>16</v>
      </c>
      <c r="H16" s="9" t="s">
        <v>17</v>
      </c>
      <c r="I16" s="29" t="s">
        <v>17</v>
      </c>
      <c r="N16" t="s">
        <v>57</v>
      </c>
      <c r="P16" t="s">
        <v>58</v>
      </c>
    </row>
    <row r="17" spans="1:9" x14ac:dyDescent="0.25">
      <c r="A17" s="27"/>
      <c r="B17" s="28"/>
      <c r="C17" s="28" t="s">
        <v>18</v>
      </c>
      <c r="D17" s="28"/>
      <c r="E17" s="28" t="s">
        <v>15</v>
      </c>
      <c r="F17" s="28" t="s">
        <v>19</v>
      </c>
      <c r="G17" s="28" t="s">
        <v>20</v>
      </c>
      <c r="H17" s="28" t="s">
        <v>21</v>
      </c>
      <c r="I17" s="29" t="s">
        <v>15</v>
      </c>
    </row>
    <row r="18" spans="1:9" ht="15.75" x14ac:dyDescent="0.25">
      <c r="A18" s="19" t="s">
        <v>49</v>
      </c>
      <c r="B18" s="19" t="s">
        <v>46</v>
      </c>
      <c r="C18" s="20">
        <v>0.15</v>
      </c>
      <c r="D18" s="20">
        <v>1</v>
      </c>
      <c r="E18" s="20">
        <f>+C18+D18</f>
        <v>1.1499999999999999</v>
      </c>
      <c r="F18" s="20">
        <f>+E18-G18</f>
        <v>0.95</v>
      </c>
      <c r="G18" s="20">
        <v>0.2</v>
      </c>
      <c r="H18" s="20">
        <v>1100</v>
      </c>
      <c r="I18" s="30">
        <f>+G18*H18</f>
        <v>220</v>
      </c>
    </row>
    <row r="19" spans="1:9" ht="15.75" x14ac:dyDescent="0.25">
      <c r="A19" s="19" t="s">
        <v>29</v>
      </c>
      <c r="B19" s="19" t="s">
        <v>12</v>
      </c>
      <c r="C19" s="20">
        <v>1</v>
      </c>
      <c r="D19" s="20">
        <v>12</v>
      </c>
      <c r="E19" s="20">
        <f>+C19+D19</f>
        <v>13</v>
      </c>
      <c r="F19" s="20">
        <f>+E19-G19</f>
        <v>3</v>
      </c>
      <c r="G19" s="20">
        <v>10</v>
      </c>
      <c r="H19" s="43">
        <v>25</v>
      </c>
      <c r="I19" s="30">
        <f>+G19*H19</f>
        <v>250</v>
      </c>
    </row>
    <row r="20" spans="1:9" ht="15.75" x14ac:dyDescent="0.25">
      <c r="A20" s="19" t="s">
        <v>30</v>
      </c>
      <c r="B20" s="19" t="s">
        <v>12</v>
      </c>
      <c r="C20" s="20">
        <v>2</v>
      </c>
      <c r="D20" s="20">
        <v>12</v>
      </c>
      <c r="E20" s="20">
        <f t="shared" ref="E20:E42" si="0">+C20+D20</f>
        <v>14</v>
      </c>
      <c r="F20" s="20">
        <f t="shared" ref="F20:F42" si="1">+E20-G20</f>
        <v>6</v>
      </c>
      <c r="G20" s="20">
        <v>8</v>
      </c>
      <c r="H20" s="43">
        <v>25</v>
      </c>
      <c r="I20" s="30">
        <f t="shared" ref="I20:I41" si="2">+G20*H20</f>
        <v>200</v>
      </c>
    </row>
    <row r="21" spans="1:9" ht="15.75" x14ac:dyDescent="0.25">
      <c r="A21" s="19" t="s">
        <v>56</v>
      </c>
      <c r="B21" s="19" t="s">
        <v>12</v>
      </c>
      <c r="C21" s="20">
        <v>1</v>
      </c>
      <c r="D21" s="20">
        <v>2</v>
      </c>
      <c r="E21" s="20">
        <f t="shared" si="0"/>
        <v>3</v>
      </c>
      <c r="F21" s="20">
        <f t="shared" si="1"/>
        <v>2</v>
      </c>
      <c r="G21" s="20">
        <v>1</v>
      </c>
      <c r="H21" s="43">
        <v>450</v>
      </c>
      <c r="I21" s="30">
        <f>+G21*H21</f>
        <v>450</v>
      </c>
    </row>
    <row r="22" spans="1:9" ht="15.75" x14ac:dyDescent="0.25">
      <c r="A22" s="33" t="s">
        <v>55</v>
      </c>
      <c r="B22" s="19" t="s">
        <v>12</v>
      </c>
      <c r="C22" s="20">
        <v>2</v>
      </c>
      <c r="D22" s="20">
        <v>0</v>
      </c>
      <c r="E22" s="20">
        <f t="shared" si="0"/>
        <v>2</v>
      </c>
      <c r="F22" s="20">
        <f t="shared" si="1"/>
        <v>0</v>
      </c>
      <c r="G22" s="20">
        <v>2</v>
      </c>
      <c r="H22" s="43">
        <v>150</v>
      </c>
      <c r="I22" s="30">
        <f>+G22*H22</f>
        <v>300</v>
      </c>
    </row>
    <row r="23" spans="1:9" ht="15.75" x14ac:dyDescent="0.25">
      <c r="A23" s="19" t="s">
        <v>31</v>
      </c>
      <c r="B23" s="19" t="s">
        <v>22</v>
      </c>
      <c r="C23" s="20">
        <v>4.5</v>
      </c>
      <c r="D23" s="20">
        <v>8</v>
      </c>
      <c r="E23" s="20">
        <f t="shared" si="0"/>
        <v>12.5</v>
      </c>
      <c r="F23" s="20">
        <f t="shared" si="1"/>
        <v>7.5</v>
      </c>
      <c r="G23" s="32">
        <v>5</v>
      </c>
      <c r="H23" s="43">
        <v>125</v>
      </c>
      <c r="I23" s="30">
        <f t="shared" si="2"/>
        <v>625</v>
      </c>
    </row>
    <row r="24" spans="1:9" ht="15.75" x14ac:dyDescent="0.25">
      <c r="A24" s="19" t="s">
        <v>51</v>
      </c>
      <c r="B24" s="19" t="s">
        <v>48</v>
      </c>
      <c r="C24" s="20">
        <v>10</v>
      </c>
      <c r="D24" s="31">
        <v>0</v>
      </c>
      <c r="E24" s="20">
        <f t="shared" si="0"/>
        <v>10</v>
      </c>
      <c r="F24" s="20">
        <f t="shared" si="1"/>
        <v>5</v>
      </c>
      <c r="G24" s="32">
        <v>5</v>
      </c>
      <c r="H24" s="19">
        <v>21.19</v>
      </c>
      <c r="I24" s="30">
        <f t="shared" si="2"/>
        <v>105.95</v>
      </c>
    </row>
    <row r="25" spans="1:9" ht="15.75" x14ac:dyDescent="0.25">
      <c r="A25" s="19" t="s">
        <v>32</v>
      </c>
      <c r="B25" s="19" t="s">
        <v>12</v>
      </c>
      <c r="C25" s="20">
        <v>0</v>
      </c>
      <c r="D25" s="20">
        <v>0</v>
      </c>
      <c r="E25" s="20">
        <f t="shared" si="0"/>
        <v>0</v>
      </c>
      <c r="F25" s="20">
        <f t="shared" si="1"/>
        <v>0</v>
      </c>
      <c r="G25" s="31">
        <v>0</v>
      </c>
      <c r="H25" s="19">
        <v>169.49</v>
      </c>
      <c r="I25" s="30">
        <f t="shared" si="2"/>
        <v>0</v>
      </c>
    </row>
    <row r="26" spans="1:9" ht="15.75" x14ac:dyDescent="0.25">
      <c r="A26" s="19" t="s">
        <v>33</v>
      </c>
      <c r="B26" s="19" t="s">
        <v>48</v>
      </c>
      <c r="C26" s="20">
        <v>4</v>
      </c>
      <c r="D26" s="20">
        <v>15</v>
      </c>
      <c r="E26" s="20">
        <f t="shared" si="0"/>
        <v>19</v>
      </c>
      <c r="F26" s="20">
        <f t="shared" si="1"/>
        <v>12</v>
      </c>
      <c r="G26" s="20">
        <v>7</v>
      </c>
      <c r="H26" s="43">
        <v>225</v>
      </c>
      <c r="I26" s="30">
        <f t="shared" si="2"/>
        <v>1575</v>
      </c>
    </row>
    <row r="27" spans="1:9" ht="15.75" x14ac:dyDescent="0.25">
      <c r="A27" s="19" t="s">
        <v>34</v>
      </c>
      <c r="B27" s="19" t="s">
        <v>48</v>
      </c>
      <c r="C27" s="20">
        <v>6</v>
      </c>
      <c r="D27" s="20">
        <v>6</v>
      </c>
      <c r="E27" s="20">
        <f t="shared" si="0"/>
        <v>12</v>
      </c>
      <c r="F27" s="20">
        <f t="shared" si="1"/>
        <v>9</v>
      </c>
      <c r="G27" s="20">
        <v>3</v>
      </c>
      <c r="H27" s="43">
        <v>50</v>
      </c>
      <c r="I27" s="30">
        <f t="shared" si="2"/>
        <v>150</v>
      </c>
    </row>
    <row r="28" spans="1:9" ht="15.75" x14ac:dyDescent="0.25">
      <c r="A28" s="19" t="s">
        <v>35</v>
      </c>
      <c r="B28" s="19" t="s">
        <v>48</v>
      </c>
      <c r="C28" s="20">
        <v>3</v>
      </c>
      <c r="D28" s="20">
        <v>2</v>
      </c>
      <c r="E28" s="20">
        <f t="shared" si="0"/>
        <v>5</v>
      </c>
      <c r="F28" s="20">
        <f t="shared" si="1"/>
        <v>2</v>
      </c>
      <c r="G28" s="20">
        <v>3</v>
      </c>
      <c r="H28" s="43">
        <v>125</v>
      </c>
      <c r="I28" s="30">
        <f t="shared" si="2"/>
        <v>375</v>
      </c>
    </row>
    <row r="29" spans="1:9" ht="15.75" x14ac:dyDescent="0.25">
      <c r="A29" s="19" t="s">
        <v>36</v>
      </c>
      <c r="B29" s="19" t="s">
        <v>48</v>
      </c>
      <c r="C29" s="20">
        <v>1.8</v>
      </c>
      <c r="D29" s="20">
        <v>2</v>
      </c>
      <c r="E29" s="20">
        <f t="shared" si="0"/>
        <v>3.8</v>
      </c>
      <c r="F29" s="20">
        <f t="shared" si="1"/>
        <v>1.7999999999999998</v>
      </c>
      <c r="G29" s="20">
        <v>2</v>
      </c>
      <c r="H29" s="43">
        <v>125</v>
      </c>
      <c r="I29" s="30">
        <f t="shared" si="2"/>
        <v>250</v>
      </c>
    </row>
    <row r="30" spans="1:9" ht="15.75" x14ac:dyDescent="0.25">
      <c r="A30" s="19" t="s">
        <v>37</v>
      </c>
      <c r="B30" s="19" t="s">
        <v>12</v>
      </c>
      <c r="C30" s="20">
        <v>3</v>
      </c>
      <c r="D30" s="20">
        <v>0</v>
      </c>
      <c r="E30" s="20">
        <f t="shared" si="0"/>
        <v>3</v>
      </c>
      <c r="F30" s="20">
        <f t="shared" si="1"/>
        <v>1</v>
      </c>
      <c r="G30" s="20">
        <v>2</v>
      </c>
      <c r="H30" s="43">
        <v>175</v>
      </c>
      <c r="I30" s="30">
        <f t="shared" si="2"/>
        <v>350</v>
      </c>
    </row>
    <row r="31" spans="1:9" ht="15.75" x14ac:dyDescent="0.25">
      <c r="A31" s="19" t="s">
        <v>38</v>
      </c>
      <c r="B31" s="19" t="s">
        <v>22</v>
      </c>
      <c r="C31" s="20">
        <v>2</v>
      </c>
      <c r="D31" s="20">
        <v>10</v>
      </c>
      <c r="E31" s="20">
        <f t="shared" si="0"/>
        <v>12</v>
      </c>
      <c r="F31" s="20">
        <f t="shared" si="1"/>
        <v>9</v>
      </c>
      <c r="G31" s="20">
        <v>3</v>
      </c>
      <c r="H31" s="43">
        <v>325</v>
      </c>
      <c r="I31" s="30">
        <f t="shared" si="2"/>
        <v>975</v>
      </c>
    </row>
    <row r="32" spans="1:9" ht="15.75" x14ac:dyDescent="0.25">
      <c r="A32" s="19" t="s">
        <v>52</v>
      </c>
      <c r="B32" s="19" t="s">
        <v>47</v>
      </c>
      <c r="C32" s="20">
        <v>48</v>
      </c>
      <c r="D32" s="20">
        <v>96</v>
      </c>
      <c r="E32" s="20">
        <f t="shared" si="0"/>
        <v>144</v>
      </c>
      <c r="F32" s="20">
        <f t="shared" si="1"/>
        <v>98</v>
      </c>
      <c r="G32" s="20">
        <v>46</v>
      </c>
      <c r="H32" s="19">
        <v>29.16</v>
      </c>
      <c r="I32" s="30">
        <f t="shared" si="2"/>
        <v>1341.36</v>
      </c>
    </row>
    <row r="33" spans="1:9" ht="15.75" x14ac:dyDescent="0.25">
      <c r="A33" s="19" t="s">
        <v>39</v>
      </c>
      <c r="B33" s="19" t="s">
        <v>48</v>
      </c>
      <c r="C33" s="20">
        <v>1</v>
      </c>
      <c r="D33" s="20">
        <v>1</v>
      </c>
      <c r="E33" s="20">
        <f t="shared" si="0"/>
        <v>2</v>
      </c>
      <c r="F33" s="20">
        <f t="shared" si="1"/>
        <v>1</v>
      </c>
      <c r="G33" s="31">
        <v>1</v>
      </c>
      <c r="H33" s="43">
        <v>225</v>
      </c>
      <c r="I33" s="30">
        <f t="shared" si="2"/>
        <v>225</v>
      </c>
    </row>
    <row r="34" spans="1:9" ht="15.75" x14ac:dyDescent="0.25">
      <c r="A34" s="19" t="s">
        <v>40</v>
      </c>
      <c r="B34" s="19" t="s">
        <v>12</v>
      </c>
      <c r="C34" s="20">
        <v>6</v>
      </c>
      <c r="D34" s="20">
        <v>8</v>
      </c>
      <c r="E34" s="20">
        <f t="shared" si="0"/>
        <v>14</v>
      </c>
      <c r="F34" s="20">
        <f t="shared" si="1"/>
        <v>11</v>
      </c>
      <c r="G34" s="20">
        <v>3</v>
      </c>
      <c r="H34" s="43">
        <v>200</v>
      </c>
      <c r="I34" s="30">
        <f t="shared" si="2"/>
        <v>600</v>
      </c>
    </row>
    <row r="35" spans="1:9" ht="15.75" x14ac:dyDescent="0.25">
      <c r="A35" s="19" t="s">
        <v>50</v>
      </c>
      <c r="B35" s="19" t="s">
        <v>48</v>
      </c>
      <c r="C35" s="20">
        <v>0</v>
      </c>
      <c r="D35" s="20">
        <v>0</v>
      </c>
      <c r="E35" s="20">
        <f t="shared" si="0"/>
        <v>0</v>
      </c>
      <c r="F35" s="20">
        <f t="shared" si="1"/>
        <v>0</v>
      </c>
      <c r="G35" s="20">
        <v>0</v>
      </c>
      <c r="H35" s="43">
        <v>60</v>
      </c>
      <c r="I35" s="30">
        <f t="shared" si="2"/>
        <v>0</v>
      </c>
    </row>
    <row r="36" spans="1:9" ht="15.75" x14ac:dyDescent="0.25">
      <c r="A36" s="19" t="s">
        <v>41</v>
      </c>
      <c r="B36" s="19" t="s">
        <v>47</v>
      </c>
      <c r="C36" s="20">
        <v>1</v>
      </c>
      <c r="D36" s="20">
        <v>3</v>
      </c>
      <c r="E36" s="20">
        <f t="shared" si="0"/>
        <v>4</v>
      </c>
      <c r="F36" s="20">
        <f t="shared" si="1"/>
        <v>1.5</v>
      </c>
      <c r="G36" s="20">
        <v>2.5</v>
      </c>
      <c r="H36" s="43">
        <v>150</v>
      </c>
      <c r="I36" s="30">
        <f t="shared" si="2"/>
        <v>375</v>
      </c>
    </row>
    <row r="37" spans="1:9" ht="15.75" x14ac:dyDescent="0.25">
      <c r="A37" s="19" t="s">
        <v>42</v>
      </c>
      <c r="B37" s="19" t="s">
        <v>12</v>
      </c>
      <c r="C37" s="20">
        <v>0</v>
      </c>
      <c r="D37" s="20">
        <v>1</v>
      </c>
      <c r="E37" s="20">
        <f t="shared" si="0"/>
        <v>1</v>
      </c>
      <c r="F37" s="20">
        <f t="shared" si="1"/>
        <v>1</v>
      </c>
      <c r="G37" s="31">
        <v>0</v>
      </c>
      <c r="H37" s="43">
        <v>200</v>
      </c>
      <c r="I37" s="30">
        <f t="shared" si="2"/>
        <v>0</v>
      </c>
    </row>
    <row r="38" spans="1:9" ht="15.75" x14ac:dyDescent="0.25">
      <c r="A38" s="19" t="s">
        <v>43</v>
      </c>
      <c r="B38" s="19" t="s">
        <v>23</v>
      </c>
      <c r="C38" s="20">
        <v>7</v>
      </c>
      <c r="D38" s="20">
        <v>12</v>
      </c>
      <c r="E38" s="20">
        <f t="shared" si="0"/>
        <v>19</v>
      </c>
      <c r="F38" s="20">
        <f t="shared" si="1"/>
        <v>8</v>
      </c>
      <c r="G38" s="20">
        <v>11</v>
      </c>
      <c r="H38" s="43">
        <v>175</v>
      </c>
      <c r="I38" s="30">
        <f t="shared" si="2"/>
        <v>1925</v>
      </c>
    </row>
    <row r="39" spans="1:9" ht="15.75" x14ac:dyDescent="0.25">
      <c r="A39" s="19" t="s">
        <v>44</v>
      </c>
      <c r="B39" s="19" t="s">
        <v>48</v>
      </c>
      <c r="C39" s="20">
        <v>0</v>
      </c>
      <c r="D39" s="20">
        <v>10</v>
      </c>
      <c r="E39" s="20">
        <f t="shared" si="0"/>
        <v>10</v>
      </c>
      <c r="F39" s="20">
        <f t="shared" si="1"/>
        <v>5</v>
      </c>
      <c r="G39" s="20">
        <v>5</v>
      </c>
      <c r="H39" s="43">
        <v>125</v>
      </c>
      <c r="I39" s="30">
        <f t="shared" si="2"/>
        <v>625</v>
      </c>
    </row>
    <row r="40" spans="1:9" ht="15.75" x14ac:dyDescent="0.25">
      <c r="A40" s="19" t="s">
        <v>45</v>
      </c>
      <c r="B40" s="19" t="s">
        <v>48</v>
      </c>
      <c r="C40" s="20">
        <v>10</v>
      </c>
      <c r="D40" s="20">
        <v>25</v>
      </c>
      <c r="E40" s="20">
        <f t="shared" si="0"/>
        <v>35</v>
      </c>
      <c r="F40" s="20">
        <f t="shared" si="1"/>
        <v>24</v>
      </c>
      <c r="G40" s="20">
        <v>11</v>
      </c>
      <c r="H40" s="43">
        <v>60</v>
      </c>
      <c r="I40" s="30">
        <f t="shared" si="2"/>
        <v>660</v>
      </c>
    </row>
    <row r="41" spans="1:9" ht="15.75" x14ac:dyDescent="0.25">
      <c r="A41" s="19" t="s">
        <v>53</v>
      </c>
      <c r="B41" s="19" t="s">
        <v>48</v>
      </c>
      <c r="C41" s="20">
        <v>1</v>
      </c>
      <c r="D41" s="20">
        <v>2</v>
      </c>
      <c r="E41" s="20">
        <f t="shared" si="0"/>
        <v>3</v>
      </c>
      <c r="F41" s="20">
        <f t="shared" si="1"/>
        <v>1</v>
      </c>
      <c r="G41" s="20">
        <v>2</v>
      </c>
      <c r="H41" s="43">
        <v>20</v>
      </c>
      <c r="I41" s="30">
        <f t="shared" si="2"/>
        <v>40</v>
      </c>
    </row>
    <row r="42" spans="1:9" ht="15.75" x14ac:dyDescent="0.25">
      <c r="A42" s="19" t="s">
        <v>54</v>
      </c>
      <c r="B42" s="19" t="s">
        <v>48</v>
      </c>
      <c r="C42" s="20">
        <v>1</v>
      </c>
      <c r="D42" s="20">
        <v>0</v>
      </c>
      <c r="E42" s="20">
        <f t="shared" si="0"/>
        <v>1</v>
      </c>
      <c r="F42" s="20">
        <f t="shared" si="1"/>
        <v>9.9999999999999978E-2</v>
      </c>
      <c r="G42" s="20">
        <v>0.9</v>
      </c>
      <c r="H42" s="43">
        <v>381.36</v>
      </c>
      <c r="I42" s="30">
        <f>+G42*H42</f>
        <v>343.22400000000005</v>
      </c>
    </row>
    <row r="43" spans="1:9" ht="18" x14ac:dyDescent="0.25">
      <c r="A43" s="21" t="s">
        <v>24</v>
      </c>
      <c r="B43" s="21"/>
      <c r="C43" s="22"/>
      <c r="D43" s="23"/>
      <c r="E43" s="23"/>
      <c r="F43" s="22"/>
      <c r="G43" s="24"/>
      <c r="H43" s="25"/>
      <c r="I43" s="26">
        <f>SUM(I18:I42)</f>
        <v>11960.534</v>
      </c>
    </row>
    <row r="44" spans="1:9" x14ac:dyDescent="0.25">
      <c r="A44" s="11"/>
      <c r="B44" s="11"/>
      <c r="C44" s="11"/>
      <c r="D44" s="12"/>
      <c r="E44" s="12"/>
      <c r="F44" s="11"/>
      <c r="G44" s="12"/>
      <c r="H44" s="10"/>
      <c r="I44" s="13"/>
    </row>
    <row r="45" spans="1:9" ht="20.25" x14ac:dyDescent="0.3">
      <c r="A45" s="14"/>
      <c r="B45" s="14"/>
      <c r="C45" s="14"/>
      <c r="D45" s="15"/>
      <c r="E45" s="15"/>
      <c r="F45" s="14"/>
      <c r="G45" s="15"/>
      <c r="H45" s="16"/>
      <c r="I45" s="17"/>
    </row>
    <row r="46" spans="1:9" ht="15.75" x14ac:dyDescent="0.25">
      <c r="A46" s="37" t="s">
        <v>25</v>
      </c>
      <c r="B46" s="37"/>
      <c r="C46" s="36"/>
      <c r="D46" s="37" t="s">
        <v>26</v>
      </c>
      <c r="E46" s="37"/>
      <c r="F46" s="36"/>
      <c r="G46" s="37" t="s">
        <v>27</v>
      </c>
      <c r="H46" s="37"/>
      <c r="I46" s="37"/>
    </row>
    <row r="47" spans="1:9" x14ac:dyDescent="0.25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x14ac:dyDescent="0.25">
      <c r="A48" s="37"/>
      <c r="B48" s="37"/>
      <c r="C48" s="37"/>
      <c r="D48" s="37"/>
      <c r="E48" s="37"/>
      <c r="F48" s="37"/>
      <c r="G48" s="37"/>
      <c r="H48" s="37"/>
      <c r="I48" s="37"/>
    </row>
  </sheetData>
  <mergeCells count="3">
    <mergeCell ref="C8:E8"/>
    <mergeCell ref="B9:F9"/>
    <mergeCell ref="C12:E12"/>
  </mergeCells>
  <pageMargins left="0.7" right="0.7" top="0.75" bottom="0.75" header="0.3" footer="0.3"/>
  <pageSetup scale="6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48"/>
  <sheetViews>
    <sheetView topLeftCell="A11" zoomScaleNormal="100" workbookViewId="0">
      <selection activeCell="G18" sqref="G18:G42"/>
    </sheetView>
  </sheetViews>
  <sheetFormatPr baseColWidth="10" defaultRowHeight="15" x14ac:dyDescent="0.25"/>
  <cols>
    <col min="1" max="1" width="22" customWidth="1"/>
    <col min="2" max="2" width="13.42578125" customWidth="1"/>
    <col min="6" max="6" width="11.7109375" bestFit="1" customWidth="1"/>
    <col min="8" max="8" width="10" customWidth="1"/>
    <col min="9" max="9" width="17.85546875" customWidth="1"/>
    <col min="10" max="10" width="0.28515625" hidden="1" customWidth="1"/>
    <col min="11" max="11" width="0.5703125" hidden="1" customWidth="1"/>
    <col min="12" max="12" width="0.42578125" hidden="1" customWidth="1"/>
    <col min="13" max="13" width="8.140625" customWidth="1"/>
  </cols>
  <sheetData>
    <row r="5" spans="1:16" x14ac:dyDescent="0.25">
      <c r="A5" s="40"/>
      <c r="B5" s="40"/>
      <c r="C5" s="39"/>
      <c r="D5" s="40"/>
      <c r="E5" s="40"/>
      <c r="F5" s="40"/>
      <c r="G5" s="40"/>
      <c r="H5" s="40"/>
      <c r="I5" s="40"/>
    </row>
    <row r="6" spans="1:16" x14ac:dyDescent="0.25">
      <c r="A6" s="40"/>
      <c r="B6" s="40"/>
      <c r="C6" s="39"/>
      <c r="D6" s="40"/>
      <c r="E6" s="40"/>
      <c r="F6" s="40"/>
      <c r="G6" s="40"/>
      <c r="H6" s="40"/>
      <c r="I6" s="40"/>
    </row>
    <row r="7" spans="1:16" x14ac:dyDescent="0.25">
      <c r="A7" s="40"/>
      <c r="B7" s="40"/>
      <c r="C7" s="39"/>
      <c r="D7" s="40"/>
      <c r="E7" s="40"/>
      <c r="F7" s="40"/>
      <c r="G7" s="40"/>
      <c r="H7" s="40"/>
      <c r="I7" s="40"/>
    </row>
    <row r="8" spans="1:16" x14ac:dyDescent="0.25">
      <c r="A8" s="40"/>
      <c r="B8" s="40"/>
      <c r="C8" s="51" t="s">
        <v>0</v>
      </c>
      <c r="D8" s="52"/>
      <c r="E8" s="52"/>
      <c r="F8" s="40"/>
      <c r="G8" s="40"/>
      <c r="H8" s="40"/>
      <c r="I8" s="40"/>
    </row>
    <row r="9" spans="1:16" ht="15.75" x14ac:dyDescent="0.25">
      <c r="A9" s="40"/>
      <c r="B9" s="53" t="s">
        <v>1</v>
      </c>
      <c r="C9" s="53"/>
      <c r="D9" s="53"/>
      <c r="E9" s="53"/>
      <c r="F9" s="53"/>
      <c r="G9" s="40"/>
      <c r="H9" s="1"/>
      <c r="I9" s="40"/>
    </row>
    <row r="10" spans="1:16" x14ac:dyDescent="0.25">
      <c r="A10" s="2" t="s">
        <v>2</v>
      </c>
      <c r="B10" s="18" t="s">
        <v>28</v>
      </c>
      <c r="C10" s="18"/>
      <c r="D10" s="18"/>
      <c r="E10" s="18"/>
      <c r="F10" s="39"/>
      <c r="G10" s="39"/>
      <c r="H10" s="39"/>
      <c r="I10" s="40"/>
    </row>
    <row r="11" spans="1:16" x14ac:dyDescent="0.25">
      <c r="A11" s="40"/>
      <c r="B11" s="40"/>
      <c r="C11" s="40"/>
      <c r="D11" s="2"/>
      <c r="E11" s="40"/>
      <c r="F11" s="40"/>
      <c r="G11" s="40"/>
      <c r="H11" s="40"/>
      <c r="I11" s="40"/>
    </row>
    <row r="12" spans="1:16" x14ac:dyDescent="0.25">
      <c r="A12" s="2" t="s">
        <v>3</v>
      </c>
      <c r="B12" s="42" t="s">
        <v>3</v>
      </c>
      <c r="C12" s="54" t="s">
        <v>4</v>
      </c>
      <c r="D12" s="54"/>
      <c r="E12" s="54"/>
      <c r="F12" s="42"/>
      <c r="G12" s="42"/>
      <c r="H12" s="42"/>
      <c r="I12" s="3"/>
    </row>
    <row r="13" spans="1:16" x14ac:dyDescent="0.25">
      <c r="A13" s="4" t="s">
        <v>5</v>
      </c>
      <c r="B13" s="5"/>
      <c r="C13" s="42" t="s">
        <v>6</v>
      </c>
      <c r="D13" s="42"/>
      <c r="E13" s="42"/>
      <c r="F13" s="42"/>
      <c r="G13" s="42"/>
      <c r="H13" s="42"/>
      <c r="I13" s="3"/>
    </row>
    <row r="14" spans="1:16" x14ac:dyDescent="0.25">
      <c r="A14" s="4" t="s">
        <v>7</v>
      </c>
      <c r="B14" s="42"/>
      <c r="C14" s="6" t="s">
        <v>8</v>
      </c>
      <c r="D14" s="6"/>
      <c r="E14" s="39" t="s">
        <v>9</v>
      </c>
      <c r="F14" s="34" t="s">
        <v>60</v>
      </c>
      <c r="G14" s="6"/>
      <c r="H14" s="39" t="s">
        <v>10</v>
      </c>
      <c r="I14" s="7">
        <v>2026</v>
      </c>
    </row>
    <row r="15" spans="1:16" ht="15.75" thickBot="1" x14ac:dyDescent="0.3">
      <c r="A15" s="2"/>
      <c r="B15" s="39"/>
      <c r="C15" s="39"/>
      <c r="D15" s="39"/>
      <c r="E15" s="39"/>
      <c r="F15" s="39"/>
      <c r="G15" s="39"/>
      <c r="H15" s="39"/>
      <c r="I15" s="40"/>
    </row>
    <row r="16" spans="1:16" x14ac:dyDescent="0.25">
      <c r="A16" s="8" t="s">
        <v>11</v>
      </c>
      <c r="B16" s="9" t="s">
        <v>12</v>
      </c>
      <c r="C16" s="9" t="s">
        <v>13</v>
      </c>
      <c r="D16" s="9" t="s">
        <v>14</v>
      </c>
      <c r="E16" s="9" t="s">
        <v>13</v>
      </c>
      <c r="F16" s="9" t="s">
        <v>15</v>
      </c>
      <c r="G16" s="9" t="s">
        <v>16</v>
      </c>
      <c r="H16" s="9" t="s">
        <v>17</v>
      </c>
      <c r="I16" s="29" t="s">
        <v>17</v>
      </c>
      <c r="N16" t="s">
        <v>57</v>
      </c>
      <c r="P16" t="s">
        <v>58</v>
      </c>
    </row>
    <row r="17" spans="1:9" x14ac:dyDescent="0.25">
      <c r="A17" s="27"/>
      <c r="B17" s="28"/>
      <c r="C17" s="28" t="s">
        <v>18</v>
      </c>
      <c r="D17" s="28"/>
      <c r="E17" s="28" t="s">
        <v>15</v>
      </c>
      <c r="F17" s="28" t="s">
        <v>19</v>
      </c>
      <c r="G17" s="28" t="s">
        <v>20</v>
      </c>
      <c r="H17" s="28" t="s">
        <v>21</v>
      </c>
      <c r="I17" s="29" t="s">
        <v>15</v>
      </c>
    </row>
    <row r="18" spans="1:9" ht="15.75" x14ac:dyDescent="0.25">
      <c r="A18" s="19" t="s">
        <v>49</v>
      </c>
      <c r="B18" s="19" t="s">
        <v>46</v>
      </c>
      <c r="C18" s="20">
        <v>0.2</v>
      </c>
      <c r="D18" s="20">
        <v>1</v>
      </c>
      <c r="E18" s="20">
        <f>+C18+D18</f>
        <v>1.2</v>
      </c>
      <c r="F18" s="20">
        <f>+E18-G18</f>
        <v>0.29999999999999993</v>
      </c>
      <c r="G18" s="20">
        <v>0.9</v>
      </c>
      <c r="H18" s="20">
        <v>932.2</v>
      </c>
      <c r="I18" s="30">
        <f>+G18*H18</f>
        <v>838.98</v>
      </c>
    </row>
    <row r="19" spans="1:9" ht="15.75" x14ac:dyDescent="0.25">
      <c r="A19" s="19" t="s">
        <v>29</v>
      </c>
      <c r="B19" s="19" t="s">
        <v>12</v>
      </c>
      <c r="C19" s="20">
        <v>10</v>
      </c>
      <c r="D19" s="20">
        <v>0</v>
      </c>
      <c r="E19" s="20">
        <f>+C19+D19</f>
        <v>10</v>
      </c>
      <c r="F19" s="20">
        <f>+E19-G19</f>
        <v>1</v>
      </c>
      <c r="G19" s="20">
        <v>9</v>
      </c>
      <c r="H19" s="43">
        <v>25</v>
      </c>
      <c r="I19" s="30">
        <f>+G19*H19</f>
        <v>225</v>
      </c>
    </row>
    <row r="20" spans="1:9" ht="15.75" x14ac:dyDescent="0.25">
      <c r="A20" s="19" t="s">
        <v>30</v>
      </c>
      <c r="B20" s="19" t="s">
        <v>12</v>
      </c>
      <c r="C20" s="20">
        <v>8</v>
      </c>
      <c r="D20" s="20">
        <v>0</v>
      </c>
      <c r="E20" s="20">
        <f t="shared" ref="E20:E42" si="0">+C20+D20</f>
        <v>8</v>
      </c>
      <c r="F20" s="20">
        <f t="shared" ref="F20:F42" si="1">+E20-G20</f>
        <v>2</v>
      </c>
      <c r="G20" s="20">
        <v>6</v>
      </c>
      <c r="H20" s="43">
        <v>25</v>
      </c>
      <c r="I20" s="30">
        <f t="shared" ref="I20:I41" si="2">+G20*H20</f>
        <v>150</v>
      </c>
    </row>
    <row r="21" spans="1:9" ht="15.75" x14ac:dyDescent="0.25">
      <c r="A21" s="19" t="s">
        <v>56</v>
      </c>
      <c r="B21" s="19" t="s">
        <v>12</v>
      </c>
      <c r="C21" s="20">
        <v>1</v>
      </c>
      <c r="D21" s="20">
        <v>2</v>
      </c>
      <c r="E21" s="20">
        <f t="shared" si="0"/>
        <v>3</v>
      </c>
      <c r="F21" s="20">
        <f t="shared" si="1"/>
        <v>1</v>
      </c>
      <c r="G21" s="20">
        <v>2</v>
      </c>
      <c r="H21" s="43">
        <v>381.36</v>
      </c>
      <c r="I21" s="30">
        <f>+G21*H21</f>
        <v>762.72</v>
      </c>
    </row>
    <row r="22" spans="1:9" ht="15.75" x14ac:dyDescent="0.25">
      <c r="A22" s="33" t="s">
        <v>55</v>
      </c>
      <c r="B22" s="19" t="s">
        <v>12</v>
      </c>
      <c r="C22" s="20">
        <v>2</v>
      </c>
      <c r="D22" s="20">
        <v>2</v>
      </c>
      <c r="E22" s="20">
        <f t="shared" si="0"/>
        <v>4</v>
      </c>
      <c r="F22" s="20">
        <f t="shared" si="1"/>
        <v>2</v>
      </c>
      <c r="G22" s="20">
        <v>2</v>
      </c>
      <c r="H22" s="43">
        <v>127.12</v>
      </c>
      <c r="I22" s="30">
        <f>+G22*H22</f>
        <v>254.24</v>
      </c>
    </row>
    <row r="23" spans="1:9" ht="15.75" x14ac:dyDescent="0.25">
      <c r="A23" s="19" t="s">
        <v>31</v>
      </c>
      <c r="B23" s="19" t="s">
        <v>22</v>
      </c>
      <c r="C23" s="20">
        <v>5</v>
      </c>
      <c r="D23" s="20">
        <v>6</v>
      </c>
      <c r="E23" s="20">
        <f t="shared" si="0"/>
        <v>11</v>
      </c>
      <c r="F23" s="20">
        <f t="shared" si="1"/>
        <v>9</v>
      </c>
      <c r="G23" s="32">
        <v>2</v>
      </c>
      <c r="H23" s="43">
        <v>105.93</v>
      </c>
      <c r="I23" s="30">
        <f t="shared" si="2"/>
        <v>211.86</v>
      </c>
    </row>
    <row r="24" spans="1:9" ht="15.75" x14ac:dyDescent="0.25">
      <c r="A24" s="19" t="s">
        <v>51</v>
      </c>
      <c r="B24" s="19" t="s">
        <v>48</v>
      </c>
      <c r="C24" s="20">
        <v>5</v>
      </c>
      <c r="D24" s="31">
        <v>12</v>
      </c>
      <c r="E24" s="20">
        <f t="shared" si="0"/>
        <v>17</v>
      </c>
      <c r="F24" s="20">
        <f t="shared" si="1"/>
        <v>9</v>
      </c>
      <c r="G24" s="32">
        <v>8</v>
      </c>
      <c r="H24" s="19">
        <v>21.19</v>
      </c>
      <c r="I24" s="30">
        <f t="shared" si="2"/>
        <v>169.52</v>
      </c>
    </row>
    <row r="25" spans="1:9" ht="15.75" x14ac:dyDescent="0.25">
      <c r="A25" s="19" t="s">
        <v>32</v>
      </c>
      <c r="B25" s="19" t="s">
        <v>12</v>
      </c>
      <c r="C25" s="20">
        <v>0</v>
      </c>
      <c r="D25" s="20">
        <v>0</v>
      </c>
      <c r="E25" s="20">
        <f t="shared" si="0"/>
        <v>0</v>
      </c>
      <c r="F25" s="20">
        <f t="shared" si="1"/>
        <v>0</v>
      </c>
      <c r="G25" s="31">
        <v>0</v>
      </c>
      <c r="H25" s="19">
        <v>169.49</v>
      </c>
      <c r="I25" s="30">
        <f t="shared" si="2"/>
        <v>0</v>
      </c>
    </row>
    <row r="26" spans="1:9" ht="15.75" x14ac:dyDescent="0.25">
      <c r="A26" s="19" t="s">
        <v>33</v>
      </c>
      <c r="B26" s="19" t="s">
        <v>48</v>
      </c>
      <c r="C26" s="20">
        <v>7</v>
      </c>
      <c r="D26" s="20">
        <v>12</v>
      </c>
      <c r="E26" s="20">
        <f t="shared" si="0"/>
        <v>19</v>
      </c>
      <c r="F26" s="20">
        <f t="shared" si="1"/>
        <v>16.5</v>
      </c>
      <c r="G26" s="20">
        <v>2.5</v>
      </c>
      <c r="H26" s="43">
        <v>190.68</v>
      </c>
      <c r="I26" s="30">
        <f t="shared" si="2"/>
        <v>476.70000000000005</v>
      </c>
    </row>
    <row r="27" spans="1:9" ht="15.75" x14ac:dyDescent="0.25">
      <c r="A27" s="19" t="s">
        <v>34</v>
      </c>
      <c r="B27" s="19" t="s">
        <v>48</v>
      </c>
      <c r="C27" s="20">
        <v>3</v>
      </c>
      <c r="D27" s="20">
        <v>6</v>
      </c>
      <c r="E27" s="20">
        <f t="shared" si="0"/>
        <v>9</v>
      </c>
      <c r="F27" s="20">
        <f t="shared" si="1"/>
        <v>9</v>
      </c>
      <c r="G27" s="20">
        <v>0</v>
      </c>
      <c r="H27" s="43">
        <v>42.37</v>
      </c>
      <c r="I27" s="30">
        <f t="shared" si="2"/>
        <v>0</v>
      </c>
    </row>
    <row r="28" spans="1:9" ht="15.75" x14ac:dyDescent="0.25">
      <c r="A28" s="19" t="s">
        <v>35</v>
      </c>
      <c r="B28" s="19" t="s">
        <v>48</v>
      </c>
      <c r="C28" s="20">
        <v>3</v>
      </c>
      <c r="D28" s="20">
        <v>2</v>
      </c>
      <c r="E28" s="20">
        <f t="shared" si="0"/>
        <v>5</v>
      </c>
      <c r="F28" s="20">
        <f t="shared" si="1"/>
        <v>2</v>
      </c>
      <c r="G28" s="20">
        <v>3</v>
      </c>
      <c r="H28" s="43">
        <v>105.93</v>
      </c>
      <c r="I28" s="30">
        <f t="shared" si="2"/>
        <v>317.79000000000002</v>
      </c>
    </row>
    <row r="29" spans="1:9" ht="15.75" x14ac:dyDescent="0.25">
      <c r="A29" s="19" t="s">
        <v>36</v>
      </c>
      <c r="B29" s="19" t="s">
        <v>48</v>
      </c>
      <c r="C29" s="20">
        <v>2</v>
      </c>
      <c r="D29" s="20">
        <v>2</v>
      </c>
      <c r="E29" s="20">
        <f t="shared" si="0"/>
        <v>4</v>
      </c>
      <c r="F29" s="20">
        <f t="shared" si="1"/>
        <v>1.5</v>
      </c>
      <c r="G29" s="20">
        <v>2.5</v>
      </c>
      <c r="H29" s="43">
        <v>105.93</v>
      </c>
      <c r="I29" s="30">
        <f t="shared" si="2"/>
        <v>264.82500000000005</v>
      </c>
    </row>
    <row r="30" spans="1:9" ht="15.75" x14ac:dyDescent="0.25">
      <c r="A30" s="19" t="s">
        <v>37</v>
      </c>
      <c r="B30" s="19" t="s">
        <v>12</v>
      </c>
      <c r="C30" s="20">
        <v>2</v>
      </c>
      <c r="D30" s="20">
        <v>0</v>
      </c>
      <c r="E30" s="20">
        <f t="shared" si="0"/>
        <v>2</v>
      </c>
      <c r="F30" s="20">
        <f t="shared" si="1"/>
        <v>1</v>
      </c>
      <c r="G30" s="20">
        <v>1</v>
      </c>
      <c r="H30" s="43">
        <v>175</v>
      </c>
      <c r="I30" s="30">
        <f t="shared" si="2"/>
        <v>175</v>
      </c>
    </row>
    <row r="31" spans="1:9" ht="15.75" x14ac:dyDescent="0.25">
      <c r="A31" s="19" t="s">
        <v>38</v>
      </c>
      <c r="B31" s="19" t="s">
        <v>22</v>
      </c>
      <c r="C31" s="20">
        <v>3</v>
      </c>
      <c r="D31" s="20">
        <v>8</v>
      </c>
      <c r="E31" s="20">
        <f t="shared" si="0"/>
        <v>11</v>
      </c>
      <c r="F31" s="20">
        <f t="shared" si="1"/>
        <v>10.5</v>
      </c>
      <c r="G31" s="20">
        <v>0.5</v>
      </c>
      <c r="H31" s="43">
        <v>275.42</v>
      </c>
      <c r="I31" s="30">
        <f t="shared" si="2"/>
        <v>137.71</v>
      </c>
    </row>
    <row r="32" spans="1:9" ht="15.75" x14ac:dyDescent="0.25">
      <c r="A32" s="19" t="s">
        <v>52</v>
      </c>
      <c r="B32" s="19" t="s">
        <v>47</v>
      </c>
      <c r="C32" s="20">
        <v>46</v>
      </c>
      <c r="D32" s="20">
        <v>96</v>
      </c>
      <c r="E32" s="20">
        <f t="shared" si="0"/>
        <v>142</v>
      </c>
      <c r="F32" s="20">
        <f t="shared" si="1"/>
        <v>112</v>
      </c>
      <c r="G32" s="20">
        <v>30</v>
      </c>
      <c r="H32" s="19">
        <v>24.71</v>
      </c>
      <c r="I32" s="30">
        <f t="shared" si="2"/>
        <v>741.30000000000007</v>
      </c>
    </row>
    <row r="33" spans="1:9" ht="15.75" x14ac:dyDescent="0.25">
      <c r="A33" s="19" t="s">
        <v>39</v>
      </c>
      <c r="B33" s="19" t="s">
        <v>48</v>
      </c>
      <c r="C33" s="20">
        <v>1</v>
      </c>
      <c r="D33" s="20">
        <v>1</v>
      </c>
      <c r="E33" s="20">
        <f t="shared" si="0"/>
        <v>2</v>
      </c>
      <c r="F33" s="20">
        <f t="shared" si="1"/>
        <v>1</v>
      </c>
      <c r="G33" s="31">
        <v>1</v>
      </c>
      <c r="H33" s="43">
        <v>190.68</v>
      </c>
      <c r="I33" s="30">
        <f t="shared" si="2"/>
        <v>190.68</v>
      </c>
    </row>
    <row r="34" spans="1:9" ht="15.75" x14ac:dyDescent="0.25">
      <c r="A34" s="19" t="s">
        <v>40</v>
      </c>
      <c r="B34" s="19" t="s">
        <v>12</v>
      </c>
      <c r="C34" s="20">
        <v>3</v>
      </c>
      <c r="D34" s="20">
        <v>0</v>
      </c>
      <c r="E34" s="20">
        <f t="shared" si="0"/>
        <v>3</v>
      </c>
      <c r="F34" s="20">
        <f t="shared" si="1"/>
        <v>2</v>
      </c>
      <c r="G34" s="20">
        <v>1</v>
      </c>
      <c r="H34" s="43">
        <v>200</v>
      </c>
      <c r="I34" s="30">
        <f t="shared" si="2"/>
        <v>200</v>
      </c>
    </row>
    <row r="35" spans="1:9" ht="15.75" x14ac:dyDescent="0.25">
      <c r="A35" s="19" t="s">
        <v>50</v>
      </c>
      <c r="B35" s="19" t="s">
        <v>48</v>
      </c>
      <c r="C35" s="20">
        <v>0</v>
      </c>
      <c r="D35" s="20">
        <v>0</v>
      </c>
      <c r="E35" s="20">
        <f t="shared" si="0"/>
        <v>0</v>
      </c>
      <c r="F35" s="20">
        <f t="shared" si="1"/>
        <v>0</v>
      </c>
      <c r="G35" s="20">
        <v>0</v>
      </c>
      <c r="H35" s="43">
        <v>60</v>
      </c>
      <c r="I35" s="30">
        <f t="shared" si="2"/>
        <v>0</v>
      </c>
    </row>
    <row r="36" spans="1:9" ht="15.75" x14ac:dyDescent="0.25">
      <c r="A36" s="19" t="s">
        <v>41</v>
      </c>
      <c r="B36" s="19" t="s">
        <v>47</v>
      </c>
      <c r="C36" s="20">
        <v>2.5</v>
      </c>
      <c r="D36" s="20">
        <v>3</v>
      </c>
      <c r="E36" s="20">
        <f t="shared" si="0"/>
        <v>5.5</v>
      </c>
      <c r="F36" s="20">
        <f t="shared" si="1"/>
        <v>4.25</v>
      </c>
      <c r="G36" s="20">
        <v>1.25</v>
      </c>
      <c r="H36" s="43">
        <v>127.12</v>
      </c>
      <c r="I36" s="30">
        <f t="shared" si="2"/>
        <v>158.9</v>
      </c>
    </row>
    <row r="37" spans="1:9" ht="15.75" x14ac:dyDescent="0.25">
      <c r="A37" s="19" t="s">
        <v>42</v>
      </c>
      <c r="B37" s="19" t="s">
        <v>12</v>
      </c>
      <c r="C37" s="20">
        <v>0</v>
      </c>
      <c r="D37" s="20">
        <v>1</v>
      </c>
      <c r="E37" s="20">
        <f t="shared" si="0"/>
        <v>1</v>
      </c>
      <c r="F37" s="20">
        <f t="shared" si="1"/>
        <v>0</v>
      </c>
      <c r="G37" s="31">
        <v>1</v>
      </c>
      <c r="H37" s="43">
        <v>169.49</v>
      </c>
      <c r="I37" s="30">
        <f t="shared" si="2"/>
        <v>169.49</v>
      </c>
    </row>
    <row r="38" spans="1:9" ht="15.75" x14ac:dyDescent="0.25">
      <c r="A38" s="19" t="s">
        <v>43</v>
      </c>
      <c r="B38" s="19" t="s">
        <v>23</v>
      </c>
      <c r="C38" s="20">
        <v>11</v>
      </c>
      <c r="D38" s="20">
        <v>6</v>
      </c>
      <c r="E38" s="20">
        <f t="shared" si="0"/>
        <v>17</v>
      </c>
      <c r="F38" s="20">
        <f t="shared" si="1"/>
        <v>12</v>
      </c>
      <c r="G38" s="20">
        <v>5</v>
      </c>
      <c r="H38" s="43">
        <v>148.25</v>
      </c>
      <c r="I38" s="30">
        <f t="shared" si="2"/>
        <v>741.25</v>
      </c>
    </row>
    <row r="39" spans="1:9" ht="15.75" x14ac:dyDescent="0.25">
      <c r="A39" s="19" t="s">
        <v>44</v>
      </c>
      <c r="B39" s="19" t="s">
        <v>48</v>
      </c>
      <c r="C39" s="20">
        <v>5</v>
      </c>
      <c r="D39" s="20">
        <v>0</v>
      </c>
      <c r="E39" s="20">
        <f t="shared" si="0"/>
        <v>5</v>
      </c>
      <c r="F39" s="20">
        <f t="shared" si="1"/>
        <v>0</v>
      </c>
      <c r="G39" s="20">
        <v>5</v>
      </c>
      <c r="H39" s="43">
        <v>125</v>
      </c>
      <c r="I39" s="30">
        <f t="shared" si="2"/>
        <v>625</v>
      </c>
    </row>
    <row r="40" spans="1:9" ht="15.75" x14ac:dyDescent="0.25">
      <c r="A40" s="19" t="s">
        <v>45</v>
      </c>
      <c r="B40" s="19" t="s">
        <v>48</v>
      </c>
      <c r="C40" s="20">
        <v>11</v>
      </c>
      <c r="D40" s="20">
        <v>25</v>
      </c>
      <c r="E40" s="20">
        <f t="shared" si="0"/>
        <v>36</v>
      </c>
      <c r="F40" s="20">
        <f t="shared" si="1"/>
        <v>32</v>
      </c>
      <c r="G40" s="20">
        <v>4</v>
      </c>
      <c r="H40" s="43">
        <v>50.85</v>
      </c>
      <c r="I40" s="30">
        <f t="shared" si="2"/>
        <v>203.4</v>
      </c>
    </row>
    <row r="41" spans="1:9" ht="15.75" x14ac:dyDescent="0.25">
      <c r="A41" s="19" t="s">
        <v>53</v>
      </c>
      <c r="B41" s="19" t="s">
        <v>48</v>
      </c>
      <c r="C41" s="20">
        <v>2</v>
      </c>
      <c r="D41" s="20">
        <v>0</v>
      </c>
      <c r="E41" s="20">
        <f t="shared" si="0"/>
        <v>2</v>
      </c>
      <c r="F41" s="20">
        <f t="shared" si="1"/>
        <v>1</v>
      </c>
      <c r="G41" s="20">
        <v>1</v>
      </c>
      <c r="H41" s="43">
        <v>20</v>
      </c>
      <c r="I41" s="30">
        <f t="shared" si="2"/>
        <v>20</v>
      </c>
    </row>
    <row r="42" spans="1:9" ht="15.75" x14ac:dyDescent="0.25">
      <c r="A42" s="19" t="s">
        <v>54</v>
      </c>
      <c r="B42" s="19" t="s">
        <v>48</v>
      </c>
      <c r="C42" s="20">
        <v>0.9</v>
      </c>
      <c r="D42" s="20">
        <v>0</v>
      </c>
      <c r="E42" s="20">
        <f t="shared" si="0"/>
        <v>0.9</v>
      </c>
      <c r="F42" s="20">
        <f t="shared" si="1"/>
        <v>9.9999999999999978E-2</v>
      </c>
      <c r="G42" s="20">
        <v>0.8</v>
      </c>
      <c r="H42" s="43">
        <v>381.36</v>
      </c>
      <c r="I42" s="30">
        <f>+G42*H42</f>
        <v>305.08800000000002</v>
      </c>
    </row>
    <row r="43" spans="1:9" ht="18" x14ac:dyDescent="0.25">
      <c r="A43" s="21" t="s">
        <v>24</v>
      </c>
      <c r="B43" s="21"/>
      <c r="C43" s="22"/>
      <c r="D43" s="23"/>
      <c r="E43" s="23"/>
      <c r="F43" s="22"/>
      <c r="G43" s="24"/>
      <c r="H43" s="25"/>
      <c r="I43" s="26">
        <f>SUM(I18:I42)</f>
        <v>7339.4529999999995</v>
      </c>
    </row>
    <row r="44" spans="1:9" x14ac:dyDescent="0.25">
      <c r="A44" s="11"/>
      <c r="B44" s="11"/>
      <c r="C44" s="11"/>
      <c r="D44" s="12"/>
      <c r="E44" s="12"/>
      <c r="F44" s="11"/>
      <c r="G44" s="12"/>
      <c r="H44" s="10"/>
      <c r="I44" s="13"/>
    </row>
    <row r="45" spans="1:9" ht="20.25" x14ac:dyDescent="0.3">
      <c r="A45" s="14"/>
      <c r="B45" s="14"/>
      <c r="C45" s="14"/>
      <c r="D45" s="15"/>
      <c r="E45" s="15"/>
      <c r="F45" s="14"/>
      <c r="G45" s="15"/>
      <c r="H45" s="16"/>
      <c r="I45" s="17"/>
    </row>
    <row r="46" spans="1:9" ht="15.75" x14ac:dyDescent="0.25">
      <c r="A46" s="41" t="s">
        <v>25</v>
      </c>
      <c r="B46" s="41"/>
      <c r="C46" s="40"/>
      <c r="D46" s="41" t="s">
        <v>26</v>
      </c>
      <c r="E46" s="41"/>
      <c r="F46" s="40"/>
      <c r="G46" s="41" t="s">
        <v>27</v>
      </c>
      <c r="H46" s="41"/>
      <c r="I46" s="41"/>
    </row>
    <row r="47" spans="1:9" x14ac:dyDescent="0.25">
      <c r="A47" s="40"/>
      <c r="B47" s="40"/>
      <c r="C47" s="40"/>
      <c r="D47" s="40"/>
      <c r="E47" s="40"/>
      <c r="F47" s="40"/>
      <c r="G47" s="40"/>
      <c r="H47" s="40"/>
      <c r="I47" s="40"/>
    </row>
    <row r="48" spans="1:9" ht="15.75" x14ac:dyDescent="0.25">
      <c r="A48" s="41"/>
      <c r="B48" s="41"/>
      <c r="C48" s="41"/>
      <c r="D48" s="41"/>
      <c r="E48" s="41"/>
      <c r="F48" s="41"/>
      <c r="G48" s="41"/>
      <c r="H48" s="41"/>
      <c r="I48" s="41"/>
    </row>
  </sheetData>
  <mergeCells count="3">
    <mergeCell ref="C8:E8"/>
    <mergeCell ref="B9:F9"/>
    <mergeCell ref="C12:E12"/>
  </mergeCells>
  <pageMargins left="0.7" right="0.7" top="0.75" bottom="0.75" header="0.3" footer="0.3"/>
  <pageSetup scale="6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48"/>
  <sheetViews>
    <sheetView topLeftCell="A25" zoomScaleNormal="100" workbookViewId="0">
      <selection activeCell="G39" sqref="G39"/>
    </sheetView>
  </sheetViews>
  <sheetFormatPr baseColWidth="10" defaultRowHeight="15" x14ac:dyDescent="0.25"/>
  <cols>
    <col min="1" max="1" width="22" customWidth="1"/>
    <col min="2" max="2" width="13.42578125" customWidth="1"/>
    <col min="6" max="6" width="11.7109375" bestFit="1" customWidth="1"/>
    <col min="8" max="8" width="10" customWidth="1"/>
    <col min="9" max="9" width="17.85546875" customWidth="1"/>
    <col min="10" max="10" width="0.28515625" hidden="1" customWidth="1"/>
    <col min="11" max="11" width="0.5703125" hidden="1" customWidth="1"/>
    <col min="12" max="12" width="0.42578125" hidden="1" customWidth="1"/>
    <col min="13" max="13" width="8.140625" customWidth="1"/>
  </cols>
  <sheetData>
    <row r="5" spans="1:16" x14ac:dyDescent="0.25">
      <c r="A5" s="45"/>
      <c r="B5" s="45"/>
      <c r="C5" s="44"/>
      <c r="D5" s="45"/>
      <c r="E5" s="45"/>
      <c r="F5" s="45"/>
      <c r="G5" s="45"/>
      <c r="H5" s="45"/>
      <c r="I5" s="45"/>
    </row>
    <row r="6" spans="1:16" x14ac:dyDescent="0.25">
      <c r="A6" s="45"/>
      <c r="B6" s="45"/>
      <c r="C6" s="44"/>
      <c r="D6" s="45"/>
      <c r="E6" s="45"/>
      <c r="F6" s="45"/>
      <c r="G6" s="45"/>
      <c r="H6" s="45"/>
      <c r="I6" s="45"/>
    </row>
    <row r="7" spans="1:16" x14ac:dyDescent="0.25">
      <c r="A7" s="45"/>
      <c r="B7" s="45"/>
      <c r="C7" s="44"/>
      <c r="D7" s="45"/>
      <c r="E7" s="45"/>
      <c r="F7" s="45"/>
      <c r="G7" s="45"/>
      <c r="H7" s="45"/>
      <c r="I7" s="45"/>
    </row>
    <row r="8" spans="1:16" x14ac:dyDescent="0.25">
      <c r="A8" s="45"/>
      <c r="B8" s="45"/>
      <c r="C8" s="51" t="s">
        <v>0</v>
      </c>
      <c r="D8" s="52"/>
      <c r="E8" s="52"/>
      <c r="F8" s="45"/>
      <c r="G8" s="45"/>
      <c r="H8" s="45"/>
      <c r="I8" s="45"/>
    </row>
    <row r="9" spans="1:16" ht="15.75" x14ac:dyDescent="0.25">
      <c r="A9" s="45"/>
      <c r="B9" s="53" t="s">
        <v>1</v>
      </c>
      <c r="C9" s="53"/>
      <c r="D9" s="53"/>
      <c r="E9" s="53"/>
      <c r="F9" s="53"/>
      <c r="G9" s="45"/>
      <c r="H9" s="1"/>
      <c r="I9" s="45"/>
    </row>
    <row r="10" spans="1:16" x14ac:dyDescent="0.25">
      <c r="A10" s="2" t="s">
        <v>2</v>
      </c>
      <c r="B10" s="18" t="s">
        <v>28</v>
      </c>
      <c r="C10" s="18"/>
      <c r="D10" s="18"/>
      <c r="E10" s="18"/>
      <c r="F10" s="44"/>
      <c r="G10" s="44"/>
      <c r="H10" s="44"/>
      <c r="I10" s="45"/>
    </row>
    <row r="11" spans="1:16" x14ac:dyDescent="0.25">
      <c r="A11" s="45"/>
      <c r="B11" s="45"/>
      <c r="C11" s="45"/>
      <c r="D11" s="2"/>
      <c r="E11" s="45"/>
      <c r="F11" s="45"/>
      <c r="G11" s="45"/>
      <c r="H11" s="45"/>
      <c r="I11" s="45"/>
    </row>
    <row r="12" spans="1:16" x14ac:dyDescent="0.25">
      <c r="A12" s="2" t="s">
        <v>3</v>
      </c>
      <c r="B12" s="47" t="s">
        <v>3</v>
      </c>
      <c r="C12" s="54" t="s">
        <v>4</v>
      </c>
      <c r="D12" s="54"/>
      <c r="E12" s="54"/>
      <c r="F12" s="47"/>
      <c r="G12" s="47"/>
      <c r="H12" s="47"/>
      <c r="I12" s="3"/>
    </row>
    <row r="13" spans="1:16" x14ac:dyDescent="0.25">
      <c r="A13" s="4" t="s">
        <v>5</v>
      </c>
      <c r="B13" s="5"/>
      <c r="C13" s="47" t="s">
        <v>6</v>
      </c>
      <c r="D13" s="47"/>
      <c r="E13" s="47"/>
      <c r="F13" s="47"/>
      <c r="G13" s="47"/>
      <c r="H13" s="47"/>
      <c r="I13" s="3"/>
    </row>
    <row r="14" spans="1:16" x14ac:dyDescent="0.25">
      <c r="A14" s="4" t="s">
        <v>7</v>
      </c>
      <c r="B14" s="47"/>
      <c r="C14" s="6" t="s">
        <v>8</v>
      </c>
      <c r="D14" s="6"/>
      <c r="E14" s="44" t="s">
        <v>9</v>
      </c>
      <c r="F14" s="34" t="s">
        <v>61</v>
      </c>
      <c r="G14" s="6"/>
      <c r="H14" s="44" t="s">
        <v>10</v>
      </c>
      <c r="I14" s="7">
        <v>2026</v>
      </c>
    </row>
    <row r="15" spans="1:16" ht="15.75" thickBot="1" x14ac:dyDescent="0.3">
      <c r="A15" s="2"/>
      <c r="B15" s="44"/>
      <c r="C15" s="44"/>
      <c r="D15" s="44"/>
      <c r="E15" s="44"/>
      <c r="F15" s="44"/>
      <c r="G15" s="44"/>
      <c r="H15" s="44"/>
      <c r="I15" s="45"/>
    </row>
    <row r="16" spans="1:16" x14ac:dyDescent="0.25">
      <c r="A16" s="8" t="s">
        <v>11</v>
      </c>
      <c r="B16" s="9" t="s">
        <v>12</v>
      </c>
      <c r="C16" s="9" t="s">
        <v>13</v>
      </c>
      <c r="D16" s="9" t="s">
        <v>14</v>
      </c>
      <c r="E16" s="9" t="s">
        <v>13</v>
      </c>
      <c r="F16" s="9" t="s">
        <v>15</v>
      </c>
      <c r="G16" s="9" t="s">
        <v>16</v>
      </c>
      <c r="H16" s="9" t="s">
        <v>17</v>
      </c>
      <c r="I16" s="29" t="s">
        <v>17</v>
      </c>
      <c r="N16" t="s">
        <v>57</v>
      </c>
      <c r="P16" t="s">
        <v>58</v>
      </c>
    </row>
    <row r="17" spans="1:9" x14ac:dyDescent="0.25">
      <c r="A17" s="27"/>
      <c r="B17" s="28"/>
      <c r="C17" s="28" t="s">
        <v>18</v>
      </c>
      <c r="D17" s="28"/>
      <c r="E17" s="28" t="s">
        <v>15</v>
      </c>
      <c r="F17" s="28" t="s">
        <v>19</v>
      </c>
      <c r="G17" s="28" t="s">
        <v>20</v>
      </c>
      <c r="H17" s="28" t="s">
        <v>21</v>
      </c>
      <c r="I17" s="29" t="s">
        <v>15</v>
      </c>
    </row>
    <row r="18" spans="1:9" ht="15.75" x14ac:dyDescent="0.25">
      <c r="A18" s="19" t="s">
        <v>49</v>
      </c>
      <c r="B18" s="19" t="s">
        <v>46</v>
      </c>
      <c r="C18" s="20">
        <v>0.9</v>
      </c>
      <c r="D18" s="20">
        <v>1</v>
      </c>
      <c r="E18" s="20">
        <f>+C18+D18</f>
        <v>1.9</v>
      </c>
      <c r="F18" s="20">
        <f>+E18-G18</f>
        <v>1.0999999999999999</v>
      </c>
      <c r="G18" s="20">
        <v>0.8</v>
      </c>
      <c r="H18" s="20">
        <v>932.2</v>
      </c>
      <c r="I18" s="30">
        <f>+G18*H18</f>
        <v>745.7600000000001</v>
      </c>
    </row>
    <row r="19" spans="1:9" ht="15.75" x14ac:dyDescent="0.25">
      <c r="A19" s="19" t="s">
        <v>29</v>
      </c>
      <c r="B19" s="19" t="s">
        <v>12</v>
      </c>
      <c r="C19" s="20">
        <v>9</v>
      </c>
      <c r="D19" s="20">
        <v>0</v>
      </c>
      <c r="E19" s="20">
        <f>+C19+D19</f>
        <v>9</v>
      </c>
      <c r="F19" s="20">
        <f>+E19-G19</f>
        <v>2</v>
      </c>
      <c r="G19" s="20">
        <v>7</v>
      </c>
      <c r="H19" s="43">
        <v>25</v>
      </c>
      <c r="I19" s="30">
        <f>+G19*H19</f>
        <v>175</v>
      </c>
    </row>
    <row r="20" spans="1:9" ht="15.75" x14ac:dyDescent="0.25">
      <c r="A20" s="19" t="s">
        <v>30</v>
      </c>
      <c r="B20" s="19" t="s">
        <v>12</v>
      </c>
      <c r="C20" s="20">
        <v>6</v>
      </c>
      <c r="D20" s="20">
        <v>0</v>
      </c>
      <c r="E20" s="20">
        <f t="shared" ref="E20:E42" si="0">+C20+D20</f>
        <v>6</v>
      </c>
      <c r="F20" s="20">
        <f t="shared" ref="F20:F42" si="1">+E20-G20</f>
        <v>3</v>
      </c>
      <c r="G20" s="20">
        <v>3</v>
      </c>
      <c r="H20" s="43">
        <v>25</v>
      </c>
      <c r="I20" s="30">
        <f t="shared" ref="I20:I41" si="2">+G20*H20</f>
        <v>75</v>
      </c>
    </row>
    <row r="21" spans="1:9" ht="15.75" x14ac:dyDescent="0.25">
      <c r="A21" s="19" t="s">
        <v>56</v>
      </c>
      <c r="B21" s="19" t="s">
        <v>12</v>
      </c>
      <c r="C21" s="20">
        <v>2</v>
      </c>
      <c r="D21" s="20">
        <v>0</v>
      </c>
      <c r="E21" s="20">
        <f t="shared" si="0"/>
        <v>2</v>
      </c>
      <c r="F21" s="20">
        <f t="shared" si="1"/>
        <v>0</v>
      </c>
      <c r="G21" s="20">
        <v>2</v>
      </c>
      <c r="H21" s="43">
        <v>381.36</v>
      </c>
      <c r="I21" s="30">
        <f>+G21*H21</f>
        <v>762.72</v>
      </c>
    </row>
    <row r="22" spans="1:9" ht="15.75" x14ac:dyDescent="0.25">
      <c r="A22" s="33" t="s">
        <v>55</v>
      </c>
      <c r="B22" s="19" t="s">
        <v>12</v>
      </c>
      <c r="C22" s="20">
        <v>2</v>
      </c>
      <c r="D22" s="20">
        <v>0</v>
      </c>
      <c r="E22" s="20">
        <f t="shared" si="0"/>
        <v>2</v>
      </c>
      <c r="F22" s="20">
        <f t="shared" si="1"/>
        <v>0</v>
      </c>
      <c r="G22" s="20">
        <v>2</v>
      </c>
      <c r="H22" s="43">
        <v>127.12</v>
      </c>
      <c r="I22" s="30">
        <f>+G22*H22</f>
        <v>254.24</v>
      </c>
    </row>
    <row r="23" spans="1:9" ht="15.75" x14ac:dyDescent="0.25">
      <c r="A23" s="19" t="s">
        <v>31</v>
      </c>
      <c r="B23" s="19" t="s">
        <v>22</v>
      </c>
      <c r="C23" s="20">
        <v>2</v>
      </c>
      <c r="D23" s="20">
        <v>10</v>
      </c>
      <c r="E23" s="20">
        <f t="shared" si="0"/>
        <v>12</v>
      </c>
      <c r="F23" s="20">
        <f t="shared" si="1"/>
        <v>6.5</v>
      </c>
      <c r="G23" s="32">
        <v>5.5</v>
      </c>
      <c r="H23" s="43">
        <v>105.93</v>
      </c>
      <c r="I23" s="30">
        <f t="shared" si="2"/>
        <v>582.61500000000001</v>
      </c>
    </row>
    <row r="24" spans="1:9" ht="15.75" x14ac:dyDescent="0.25">
      <c r="A24" s="19" t="s">
        <v>51</v>
      </c>
      <c r="B24" s="19" t="s">
        <v>48</v>
      </c>
      <c r="C24" s="20">
        <v>8</v>
      </c>
      <c r="D24" s="31">
        <v>6</v>
      </c>
      <c r="E24" s="20">
        <f t="shared" si="0"/>
        <v>14</v>
      </c>
      <c r="F24" s="20">
        <f t="shared" si="1"/>
        <v>9</v>
      </c>
      <c r="G24" s="32">
        <v>5</v>
      </c>
      <c r="H24" s="19">
        <v>21.19</v>
      </c>
      <c r="I24" s="30">
        <f t="shared" si="2"/>
        <v>105.95</v>
      </c>
    </row>
    <row r="25" spans="1:9" ht="15.75" x14ac:dyDescent="0.25">
      <c r="A25" s="19" t="s">
        <v>32</v>
      </c>
      <c r="B25" s="19" t="s">
        <v>12</v>
      </c>
      <c r="C25" s="20">
        <v>0</v>
      </c>
      <c r="D25" s="20">
        <v>0</v>
      </c>
      <c r="E25" s="20">
        <f t="shared" si="0"/>
        <v>0</v>
      </c>
      <c r="F25" s="20">
        <f t="shared" si="1"/>
        <v>0</v>
      </c>
      <c r="G25" s="31">
        <v>0</v>
      </c>
      <c r="H25" s="19">
        <v>169.49</v>
      </c>
      <c r="I25" s="30">
        <f t="shared" si="2"/>
        <v>0</v>
      </c>
    </row>
    <row r="26" spans="1:9" ht="15.75" x14ac:dyDescent="0.25">
      <c r="A26" s="19" t="s">
        <v>33</v>
      </c>
      <c r="B26" s="19" t="s">
        <v>48</v>
      </c>
      <c r="C26" s="20">
        <v>2.5</v>
      </c>
      <c r="D26" s="20">
        <v>14</v>
      </c>
      <c r="E26" s="20">
        <f t="shared" si="0"/>
        <v>16.5</v>
      </c>
      <c r="F26" s="20">
        <f t="shared" si="1"/>
        <v>10.5</v>
      </c>
      <c r="G26" s="20">
        <v>6</v>
      </c>
      <c r="H26" s="43">
        <v>190.68</v>
      </c>
      <c r="I26" s="30">
        <f t="shared" si="2"/>
        <v>1144.08</v>
      </c>
    </row>
    <row r="27" spans="1:9" ht="15.75" x14ac:dyDescent="0.25">
      <c r="A27" s="19" t="s">
        <v>34</v>
      </c>
      <c r="B27" s="19" t="s">
        <v>48</v>
      </c>
      <c r="C27" s="20">
        <v>0</v>
      </c>
      <c r="D27" s="20">
        <v>11</v>
      </c>
      <c r="E27" s="20">
        <f t="shared" si="0"/>
        <v>11</v>
      </c>
      <c r="F27" s="20">
        <f t="shared" si="1"/>
        <v>8</v>
      </c>
      <c r="G27" s="20">
        <v>3</v>
      </c>
      <c r="H27" s="43">
        <v>42.37</v>
      </c>
      <c r="I27" s="30">
        <f t="shared" si="2"/>
        <v>127.10999999999999</v>
      </c>
    </row>
    <row r="28" spans="1:9" ht="15.75" x14ac:dyDescent="0.25">
      <c r="A28" s="19" t="s">
        <v>35</v>
      </c>
      <c r="B28" s="19" t="s">
        <v>48</v>
      </c>
      <c r="C28" s="20">
        <v>3</v>
      </c>
      <c r="D28" s="20">
        <v>2</v>
      </c>
      <c r="E28" s="20">
        <f t="shared" si="0"/>
        <v>5</v>
      </c>
      <c r="F28" s="20">
        <f t="shared" si="1"/>
        <v>3</v>
      </c>
      <c r="G28" s="20">
        <v>2</v>
      </c>
      <c r="H28" s="43">
        <v>105.93</v>
      </c>
      <c r="I28" s="30">
        <f t="shared" si="2"/>
        <v>211.86</v>
      </c>
    </row>
    <row r="29" spans="1:9" ht="15.75" x14ac:dyDescent="0.25">
      <c r="A29" s="19" t="s">
        <v>36</v>
      </c>
      <c r="B29" s="19" t="s">
        <v>48</v>
      </c>
      <c r="C29" s="20">
        <v>2.5</v>
      </c>
      <c r="D29" s="20">
        <v>2</v>
      </c>
      <c r="E29" s="20">
        <f t="shared" si="0"/>
        <v>4.5</v>
      </c>
      <c r="F29" s="20">
        <f t="shared" si="1"/>
        <v>2.5</v>
      </c>
      <c r="G29" s="20">
        <v>2</v>
      </c>
      <c r="H29" s="43">
        <v>105.93</v>
      </c>
      <c r="I29" s="30">
        <f t="shared" si="2"/>
        <v>211.86</v>
      </c>
    </row>
    <row r="30" spans="1:9" ht="15.75" x14ac:dyDescent="0.25">
      <c r="A30" s="19" t="s">
        <v>37</v>
      </c>
      <c r="B30" s="19" t="s">
        <v>12</v>
      </c>
      <c r="C30" s="20">
        <v>1</v>
      </c>
      <c r="D30" s="20">
        <v>1</v>
      </c>
      <c r="E30" s="20">
        <f t="shared" si="0"/>
        <v>2</v>
      </c>
      <c r="F30" s="20">
        <f t="shared" si="1"/>
        <v>1</v>
      </c>
      <c r="G30" s="20">
        <v>1</v>
      </c>
      <c r="H30" s="43">
        <v>169.49</v>
      </c>
      <c r="I30" s="30">
        <f t="shared" si="2"/>
        <v>169.49</v>
      </c>
    </row>
    <row r="31" spans="1:9" ht="15.75" x14ac:dyDescent="0.25">
      <c r="A31" s="19" t="s">
        <v>38</v>
      </c>
      <c r="B31" s="19" t="s">
        <v>22</v>
      </c>
      <c r="C31" s="20">
        <v>0.5</v>
      </c>
      <c r="D31" s="20">
        <v>12</v>
      </c>
      <c r="E31" s="20">
        <f t="shared" si="0"/>
        <v>12.5</v>
      </c>
      <c r="F31" s="20">
        <f t="shared" si="1"/>
        <v>8.75</v>
      </c>
      <c r="G31" s="20">
        <v>3.75</v>
      </c>
      <c r="H31" s="43">
        <v>275.42</v>
      </c>
      <c r="I31" s="30">
        <f t="shared" si="2"/>
        <v>1032.825</v>
      </c>
    </row>
    <row r="32" spans="1:9" ht="15.75" x14ac:dyDescent="0.25">
      <c r="A32" s="19" t="s">
        <v>52</v>
      </c>
      <c r="B32" s="19" t="s">
        <v>47</v>
      </c>
      <c r="C32" s="20">
        <v>30</v>
      </c>
      <c r="D32" s="20">
        <v>96</v>
      </c>
      <c r="E32" s="20">
        <f t="shared" si="0"/>
        <v>126</v>
      </c>
      <c r="F32" s="20">
        <f t="shared" si="1"/>
        <v>78</v>
      </c>
      <c r="G32" s="20">
        <v>48</v>
      </c>
      <c r="H32" s="19">
        <v>24.71</v>
      </c>
      <c r="I32" s="30">
        <f t="shared" si="2"/>
        <v>1186.08</v>
      </c>
    </row>
    <row r="33" spans="1:9" ht="15.75" x14ac:dyDescent="0.25">
      <c r="A33" s="19" t="s">
        <v>39</v>
      </c>
      <c r="B33" s="19" t="s">
        <v>48</v>
      </c>
      <c r="C33" s="20">
        <v>1</v>
      </c>
      <c r="D33" s="20">
        <v>1</v>
      </c>
      <c r="E33" s="20">
        <f t="shared" si="0"/>
        <v>2</v>
      </c>
      <c r="F33" s="20">
        <f t="shared" si="1"/>
        <v>1</v>
      </c>
      <c r="G33" s="31">
        <v>1</v>
      </c>
      <c r="H33" s="43">
        <v>190.68</v>
      </c>
      <c r="I33" s="30">
        <f t="shared" si="2"/>
        <v>190.68</v>
      </c>
    </row>
    <row r="34" spans="1:9" ht="15.75" x14ac:dyDescent="0.25">
      <c r="A34" s="19" t="s">
        <v>40</v>
      </c>
      <c r="B34" s="19" t="s">
        <v>12</v>
      </c>
      <c r="C34" s="20">
        <v>1</v>
      </c>
      <c r="D34" s="20">
        <v>8</v>
      </c>
      <c r="E34" s="20">
        <f t="shared" si="0"/>
        <v>9</v>
      </c>
      <c r="F34" s="20">
        <f t="shared" si="1"/>
        <v>4</v>
      </c>
      <c r="G34" s="20">
        <v>5</v>
      </c>
      <c r="H34" s="43">
        <v>169.49</v>
      </c>
      <c r="I34" s="30">
        <f t="shared" si="2"/>
        <v>847.45</v>
      </c>
    </row>
    <row r="35" spans="1:9" ht="15.75" x14ac:dyDescent="0.25">
      <c r="A35" s="19" t="s">
        <v>50</v>
      </c>
      <c r="B35" s="19" t="s">
        <v>48</v>
      </c>
      <c r="C35" s="20">
        <v>0</v>
      </c>
      <c r="D35" s="20">
        <v>6</v>
      </c>
      <c r="E35" s="20">
        <f t="shared" si="0"/>
        <v>6</v>
      </c>
      <c r="F35" s="20">
        <f t="shared" si="1"/>
        <v>0</v>
      </c>
      <c r="G35" s="20">
        <v>6</v>
      </c>
      <c r="H35" s="43">
        <v>63.56</v>
      </c>
      <c r="I35" s="30">
        <f t="shared" si="2"/>
        <v>381.36</v>
      </c>
    </row>
    <row r="36" spans="1:9" ht="15.75" x14ac:dyDescent="0.25">
      <c r="A36" s="19" t="s">
        <v>41</v>
      </c>
      <c r="B36" s="19" t="s">
        <v>47</v>
      </c>
      <c r="C36" s="20">
        <v>1.25</v>
      </c>
      <c r="D36" s="20">
        <v>3</v>
      </c>
      <c r="E36" s="20">
        <f t="shared" si="0"/>
        <v>4.25</v>
      </c>
      <c r="F36" s="20">
        <f t="shared" si="1"/>
        <v>2.75</v>
      </c>
      <c r="G36" s="20">
        <v>1.5</v>
      </c>
      <c r="H36" s="43">
        <v>127.12</v>
      </c>
      <c r="I36" s="30">
        <f t="shared" si="2"/>
        <v>190.68</v>
      </c>
    </row>
    <row r="37" spans="1:9" ht="15.75" x14ac:dyDescent="0.25">
      <c r="A37" s="19" t="s">
        <v>42</v>
      </c>
      <c r="B37" s="19" t="s">
        <v>12</v>
      </c>
      <c r="C37" s="20">
        <v>1</v>
      </c>
      <c r="D37" s="20">
        <v>0</v>
      </c>
      <c r="E37" s="20">
        <f t="shared" si="0"/>
        <v>1</v>
      </c>
      <c r="F37" s="20">
        <f t="shared" si="1"/>
        <v>0</v>
      </c>
      <c r="G37" s="31">
        <v>1</v>
      </c>
      <c r="H37" s="43">
        <v>169.49</v>
      </c>
      <c r="I37" s="30">
        <f t="shared" si="2"/>
        <v>169.49</v>
      </c>
    </row>
    <row r="38" spans="1:9" ht="15.75" x14ac:dyDescent="0.25">
      <c r="A38" s="19" t="s">
        <v>43</v>
      </c>
      <c r="B38" s="19" t="s">
        <v>23</v>
      </c>
      <c r="C38" s="20">
        <v>5</v>
      </c>
      <c r="D38" s="20">
        <v>12</v>
      </c>
      <c r="E38" s="20">
        <f t="shared" si="0"/>
        <v>17</v>
      </c>
      <c r="F38" s="20">
        <f t="shared" si="1"/>
        <v>9</v>
      </c>
      <c r="G38" s="20">
        <v>8</v>
      </c>
      <c r="H38" s="43">
        <v>148.31</v>
      </c>
      <c r="I38" s="30">
        <f t="shared" si="2"/>
        <v>1186.48</v>
      </c>
    </row>
    <row r="39" spans="1:9" ht="15.75" x14ac:dyDescent="0.25">
      <c r="A39" s="19" t="s">
        <v>44</v>
      </c>
      <c r="B39" s="19" t="s">
        <v>48</v>
      </c>
      <c r="C39" s="20">
        <v>5</v>
      </c>
      <c r="D39" s="20">
        <v>0</v>
      </c>
      <c r="E39" s="20">
        <f t="shared" si="0"/>
        <v>5</v>
      </c>
      <c r="F39" s="20">
        <f t="shared" si="1"/>
        <v>3</v>
      </c>
      <c r="G39" s="20">
        <v>2</v>
      </c>
      <c r="H39" s="43">
        <v>125</v>
      </c>
      <c r="I39" s="30">
        <f t="shared" si="2"/>
        <v>250</v>
      </c>
    </row>
    <row r="40" spans="1:9" ht="15.75" x14ac:dyDescent="0.25">
      <c r="A40" s="19" t="s">
        <v>45</v>
      </c>
      <c r="B40" s="19" t="s">
        <v>48</v>
      </c>
      <c r="C40" s="20">
        <v>4</v>
      </c>
      <c r="D40" s="20">
        <v>30</v>
      </c>
      <c r="E40" s="20">
        <f t="shared" si="0"/>
        <v>34</v>
      </c>
      <c r="F40" s="20">
        <f t="shared" si="1"/>
        <v>24</v>
      </c>
      <c r="G40" s="20">
        <v>10</v>
      </c>
      <c r="H40" s="43">
        <v>50.85</v>
      </c>
      <c r="I40" s="30">
        <f t="shared" si="2"/>
        <v>508.5</v>
      </c>
    </row>
    <row r="41" spans="1:9" ht="15.75" x14ac:dyDescent="0.25">
      <c r="A41" s="19" t="s">
        <v>53</v>
      </c>
      <c r="B41" s="19" t="s">
        <v>48</v>
      </c>
      <c r="C41" s="20">
        <v>1</v>
      </c>
      <c r="D41" s="20">
        <v>0</v>
      </c>
      <c r="E41" s="20">
        <f t="shared" si="0"/>
        <v>1</v>
      </c>
      <c r="F41" s="20">
        <f t="shared" si="1"/>
        <v>0</v>
      </c>
      <c r="G41" s="20">
        <v>1</v>
      </c>
      <c r="H41" s="43">
        <v>20</v>
      </c>
      <c r="I41" s="30">
        <f t="shared" si="2"/>
        <v>20</v>
      </c>
    </row>
    <row r="42" spans="1:9" ht="15.75" x14ac:dyDescent="0.25">
      <c r="A42" s="19" t="s">
        <v>54</v>
      </c>
      <c r="B42" s="19" t="s">
        <v>48</v>
      </c>
      <c r="C42" s="20">
        <v>0.8</v>
      </c>
      <c r="D42" s="20">
        <v>0</v>
      </c>
      <c r="E42" s="20">
        <f t="shared" si="0"/>
        <v>0.8</v>
      </c>
      <c r="F42" s="20">
        <f t="shared" si="1"/>
        <v>0.30000000000000004</v>
      </c>
      <c r="G42" s="20">
        <v>0.5</v>
      </c>
      <c r="H42" s="43">
        <v>381.36</v>
      </c>
      <c r="I42" s="30">
        <f>+G42*H42</f>
        <v>190.68</v>
      </c>
    </row>
    <row r="43" spans="1:9" ht="18" x14ac:dyDescent="0.25">
      <c r="A43" s="21" t="s">
        <v>24</v>
      </c>
      <c r="B43" s="21"/>
      <c r="C43" s="22"/>
      <c r="D43" s="23"/>
      <c r="E43" s="23"/>
      <c r="F43" s="22"/>
      <c r="G43" s="24"/>
      <c r="H43" s="25"/>
      <c r="I43" s="26">
        <f>SUM(I18:I42)</f>
        <v>10719.91</v>
      </c>
    </row>
    <row r="44" spans="1:9" x14ac:dyDescent="0.25">
      <c r="A44" s="11"/>
      <c r="B44" s="11"/>
      <c r="C44" s="11"/>
      <c r="D44" s="12"/>
      <c r="E44" s="12"/>
      <c r="F44" s="11"/>
      <c r="G44" s="12"/>
      <c r="H44" s="10"/>
      <c r="I44" s="13"/>
    </row>
    <row r="45" spans="1:9" ht="20.25" x14ac:dyDescent="0.3">
      <c r="A45" s="14"/>
      <c r="B45" s="14"/>
      <c r="C45" s="14"/>
      <c r="D45" s="15"/>
      <c r="E45" s="15"/>
      <c r="F45" s="14"/>
      <c r="G45" s="15"/>
      <c r="H45" s="16"/>
      <c r="I45" s="17"/>
    </row>
    <row r="46" spans="1:9" ht="15.75" x14ac:dyDescent="0.25">
      <c r="A46" s="46" t="s">
        <v>25</v>
      </c>
      <c r="B46" s="46"/>
      <c r="C46" s="45"/>
      <c r="D46" s="46" t="s">
        <v>26</v>
      </c>
      <c r="E46" s="46"/>
      <c r="F46" s="45"/>
      <c r="G46" s="46" t="s">
        <v>27</v>
      </c>
      <c r="H46" s="46"/>
      <c r="I46" s="46"/>
    </row>
    <row r="47" spans="1:9" x14ac:dyDescent="0.25">
      <c r="A47" s="45"/>
      <c r="B47" s="45"/>
      <c r="C47" s="45"/>
      <c r="D47" s="45"/>
      <c r="E47" s="45"/>
      <c r="F47" s="45"/>
      <c r="G47" s="45"/>
      <c r="H47" s="45"/>
      <c r="I47" s="45"/>
    </row>
    <row r="48" spans="1:9" ht="15.75" x14ac:dyDescent="0.25">
      <c r="A48" s="46"/>
      <c r="B48" s="46"/>
      <c r="C48" s="46"/>
      <c r="D48" s="46"/>
      <c r="E48" s="46"/>
      <c r="F48" s="46"/>
      <c r="G48" s="46"/>
      <c r="H48" s="46"/>
      <c r="I48" s="46"/>
    </row>
  </sheetData>
  <mergeCells count="3">
    <mergeCell ref="C8:E8"/>
    <mergeCell ref="B9:F9"/>
    <mergeCell ref="C12:E12"/>
  </mergeCells>
  <pageMargins left="0.7" right="0.7" top="0.75" bottom="0.75" header="0.3" footer="0.3"/>
  <pageSetup scale="6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view="pageBreakPreview" zoomScaleNormal="100" zoomScaleSheetLayoutView="100" workbookViewId="0">
      <selection activeCell="I56" sqref="I56"/>
    </sheetView>
  </sheetViews>
  <sheetFormatPr baseColWidth="10" defaultRowHeight="15" x14ac:dyDescent="0.25"/>
  <cols>
    <col min="1" max="1" width="24.5703125" customWidth="1"/>
    <col min="2" max="2" width="15.85546875" customWidth="1"/>
    <col min="9" max="9" width="15.5703125" customWidth="1"/>
  </cols>
  <sheetData>
    <row r="1" spans="1:16" x14ac:dyDescent="0.2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6" x14ac:dyDescent="0.25">
      <c r="B2" s="60"/>
      <c r="C2" s="61"/>
      <c r="D2" s="60"/>
      <c r="E2" s="60"/>
      <c r="F2" s="60"/>
      <c r="G2" s="62"/>
      <c r="H2" s="60"/>
      <c r="I2" s="60"/>
      <c r="J2" s="60"/>
      <c r="K2" s="60"/>
      <c r="L2" s="60"/>
    </row>
    <row r="3" spans="1:16" x14ac:dyDescent="0.25">
      <c r="B3" s="60"/>
      <c r="C3" s="61"/>
      <c r="D3" s="60"/>
      <c r="E3" s="60"/>
      <c r="F3" s="60"/>
      <c r="G3" s="62"/>
      <c r="H3" s="60"/>
      <c r="I3" s="60"/>
      <c r="J3" s="60"/>
      <c r="K3" s="60"/>
      <c r="L3" s="60"/>
    </row>
    <row r="4" spans="1:16" x14ac:dyDescent="0.25">
      <c r="B4" s="60"/>
      <c r="C4" s="61"/>
      <c r="D4" s="60"/>
      <c r="E4" s="60"/>
      <c r="F4" s="60"/>
      <c r="G4" s="62"/>
      <c r="H4" s="60"/>
      <c r="I4" s="60"/>
      <c r="J4" s="60"/>
      <c r="K4" s="60"/>
      <c r="L4" s="60"/>
    </row>
    <row r="5" spans="1:16" x14ac:dyDescent="0.25">
      <c r="B5" s="60"/>
      <c r="C5" s="61" t="s">
        <v>0</v>
      </c>
      <c r="D5" s="60"/>
      <c r="E5" s="60"/>
      <c r="F5" s="60"/>
      <c r="G5" s="60"/>
      <c r="H5" s="60"/>
      <c r="I5" s="60"/>
      <c r="J5" s="60"/>
      <c r="K5" s="60"/>
      <c r="L5" s="60"/>
    </row>
    <row r="6" spans="1:16" ht="15.75" x14ac:dyDescent="0.25">
      <c r="B6" s="63" t="s">
        <v>1</v>
      </c>
      <c r="C6" s="63"/>
      <c r="D6" s="63"/>
      <c r="E6" s="63"/>
      <c r="F6" s="63"/>
      <c r="G6" s="60"/>
      <c r="H6" s="60"/>
      <c r="I6" s="60"/>
      <c r="J6" s="60"/>
      <c r="K6" s="60"/>
      <c r="L6" s="60"/>
    </row>
    <row r="7" spans="1:16" x14ac:dyDescent="0.25">
      <c r="A7" s="50"/>
      <c r="B7" s="60"/>
      <c r="C7" s="64" t="s">
        <v>28</v>
      </c>
      <c r="D7" s="61"/>
      <c r="E7" s="61"/>
      <c r="F7" s="61"/>
      <c r="G7" s="64"/>
      <c r="H7" s="64"/>
      <c r="I7" s="60"/>
      <c r="J7" s="60"/>
      <c r="K7" s="60"/>
      <c r="L7" s="60"/>
    </row>
    <row r="8" spans="1:16" x14ac:dyDescent="0.25">
      <c r="A8" s="48"/>
      <c r="B8" s="65"/>
      <c r="C8" s="65"/>
      <c r="D8" s="66"/>
      <c r="E8" s="65"/>
      <c r="F8" s="65"/>
      <c r="G8" s="65"/>
      <c r="H8" s="65"/>
      <c r="I8" s="65"/>
      <c r="J8" s="60"/>
      <c r="K8" s="60"/>
      <c r="L8" s="60"/>
    </row>
    <row r="9" spans="1:16" x14ac:dyDescent="0.25">
      <c r="A9" s="2" t="s">
        <v>3</v>
      </c>
      <c r="B9" s="67" t="s">
        <v>3</v>
      </c>
      <c r="C9" s="68" t="s">
        <v>4</v>
      </c>
      <c r="D9" s="68"/>
      <c r="E9" s="68"/>
      <c r="F9" s="67"/>
      <c r="G9" s="67"/>
      <c r="H9" s="67"/>
      <c r="I9" s="65"/>
      <c r="J9" s="60"/>
      <c r="K9" s="60"/>
      <c r="L9" s="60"/>
    </row>
    <row r="10" spans="1:16" x14ac:dyDescent="0.25">
      <c r="A10" s="4" t="s">
        <v>5</v>
      </c>
      <c r="B10" s="69"/>
      <c r="C10" s="67" t="s">
        <v>6</v>
      </c>
      <c r="D10" s="67"/>
      <c r="E10" s="67"/>
      <c r="F10" s="67"/>
      <c r="G10" s="67"/>
      <c r="H10" s="67"/>
      <c r="I10" s="65"/>
      <c r="J10" s="60"/>
      <c r="K10" s="60"/>
      <c r="L10" s="60"/>
    </row>
    <row r="11" spans="1:16" x14ac:dyDescent="0.25">
      <c r="A11" s="4" t="s">
        <v>7</v>
      </c>
      <c r="B11" s="67"/>
      <c r="C11" s="67" t="s">
        <v>8</v>
      </c>
      <c r="D11" s="67"/>
      <c r="E11" s="67" t="s">
        <v>9</v>
      </c>
      <c r="F11" s="70" t="s">
        <v>63</v>
      </c>
      <c r="G11" s="67"/>
      <c r="H11" s="67" t="s">
        <v>10</v>
      </c>
      <c r="I11" s="65">
        <v>2026</v>
      </c>
      <c r="J11" s="60"/>
      <c r="K11" s="60"/>
      <c r="L11" s="60"/>
    </row>
    <row r="12" spans="1:16" ht="15.75" thickBot="1" x14ac:dyDescent="0.3">
      <c r="A12" s="2"/>
      <c r="B12" s="67"/>
      <c r="C12" s="67"/>
      <c r="D12" s="67"/>
      <c r="E12" s="67"/>
      <c r="F12" s="67"/>
      <c r="G12" s="67"/>
      <c r="H12" s="67"/>
      <c r="I12" s="65"/>
      <c r="J12" s="60"/>
      <c r="K12" s="60"/>
      <c r="L12" s="60"/>
    </row>
    <row r="13" spans="1:16" x14ac:dyDescent="0.25">
      <c r="A13" s="55" t="s">
        <v>11</v>
      </c>
      <c r="B13" s="71" t="s">
        <v>12</v>
      </c>
      <c r="C13" s="71" t="s">
        <v>13</v>
      </c>
      <c r="D13" s="71" t="s">
        <v>14</v>
      </c>
      <c r="E13" s="71" t="s">
        <v>13</v>
      </c>
      <c r="F13" s="71" t="s">
        <v>15</v>
      </c>
      <c r="G13" s="71" t="s">
        <v>16</v>
      </c>
      <c r="H13" s="71" t="s">
        <v>17</v>
      </c>
      <c r="I13" s="71" t="s">
        <v>17</v>
      </c>
      <c r="J13" s="60"/>
      <c r="K13" s="60"/>
      <c r="L13" s="60"/>
      <c r="N13" t="s">
        <v>57</v>
      </c>
      <c r="P13" t="s">
        <v>58</v>
      </c>
    </row>
    <row r="14" spans="1:16" x14ac:dyDescent="0.25">
      <c r="A14" s="56"/>
      <c r="B14" s="71"/>
      <c r="C14" s="71" t="s">
        <v>18</v>
      </c>
      <c r="D14" s="71"/>
      <c r="E14" s="71" t="s">
        <v>15</v>
      </c>
      <c r="F14" s="71" t="s">
        <v>19</v>
      </c>
      <c r="G14" s="71" t="s">
        <v>20</v>
      </c>
      <c r="H14" s="71" t="s">
        <v>21</v>
      </c>
      <c r="I14" s="71" t="s">
        <v>15</v>
      </c>
      <c r="J14" s="60"/>
      <c r="K14" s="60"/>
      <c r="L14" s="60"/>
    </row>
    <row r="15" spans="1:16" ht="15.75" x14ac:dyDescent="0.25">
      <c r="A15" s="57" t="s">
        <v>49</v>
      </c>
      <c r="B15" s="72" t="s">
        <v>46</v>
      </c>
      <c r="C15" s="73">
        <v>0.8</v>
      </c>
      <c r="D15" s="73">
        <v>60</v>
      </c>
      <c r="E15" s="73">
        <f>+C15+D15</f>
        <v>60.8</v>
      </c>
      <c r="F15" s="73">
        <f>+E15-G15</f>
        <v>42.8</v>
      </c>
      <c r="G15" s="73">
        <v>18</v>
      </c>
      <c r="H15" s="73">
        <v>932.2</v>
      </c>
      <c r="I15" s="74">
        <f>+G15*H15</f>
        <v>16779.600000000002</v>
      </c>
      <c r="J15" s="60"/>
      <c r="K15" s="60"/>
      <c r="L15" s="60"/>
    </row>
    <row r="16" spans="1:16" ht="15.75" x14ac:dyDescent="0.25">
      <c r="A16" s="57" t="s">
        <v>29</v>
      </c>
      <c r="B16" s="72" t="s">
        <v>12</v>
      </c>
      <c r="C16" s="73">
        <v>7</v>
      </c>
      <c r="D16" s="73">
        <v>0</v>
      </c>
      <c r="E16" s="73">
        <f>+C16+D16</f>
        <v>7</v>
      </c>
      <c r="F16" s="73">
        <f>+E16-G16</f>
        <v>2</v>
      </c>
      <c r="G16" s="73">
        <v>5</v>
      </c>
      <c r="H16" s="75">
        <v>25</v>
      </c>
      <c r="I16" s="74">
        <f>+G16*H16</f>
        <v>125</v>
      </c>
      <c r="J16" s="60"/>
      <c r="K16" s="60"/>
      <c r="L16" s="60"/>
    </row>
    <row r="17" spans="1:12" ht="15.75" x14ac:dyDescent="0.25">
      <c r="A17" s="57" t="s">
        <v>30</v>
      </c>
      <c r="B17" s="72" t="s">
        <v>12</v>
      </c>
      <c r="C17" s="73">
        <v>3</v>
      </c>
      <c r="D17" s="73">
        <v>0</v>
      </c>
      <c r="E17" s="73">
        <f t="shared" ref="E17:E39" si="0">+C17+D17</f>
        <v>3</v>
      </c>
      <c r="F17" s="73">
        <f t="shared" ref="F17:F39" si="1">+E17-G17</f>
        <v>3</v>
      </c>
      <c r="G17" s="73">
        <v>0</v>
      </c>
      <c r="H17" s="75">
        <v>25</v>
      </c>
      <c r="I17" s="74">
        <f t="shared" ref="I17:I38" si="2">+G17*H17</f>
        <v>0</v>
      </c>
      <c r="J17" s="60"/>
      <c r="K17" s="60"/>
      <c r="L17" s="60"/>
    </row>
    <row r="18" spans="1:12" ht="15.75" x14ac:dyDescent="0.25">
      <c r="A18" s="57" t="s">
        <v>56</v>
      </c>
      <c r="B18" s="72" t="s">
        <v>12</v>
      </c>
      <c r="C18" s="73">
        <v>2</v>
      </c>
      <c r="D18" s="73">
        <v>0</v>
      </c>
      <c r="E18" s="73">
        <f t="shared" si="0"/>
        <v>2</v>
      </c>
      <c r="F18" s="73">
        <f t="shared" si="1"/>
        <v>1</v>
      </c>
      <c r="G18" s="73">
        <v>1</v>
      </c>
      <c r="H18" s="75">
        <v>381.36</v>
      </c>
      <c r="I18" s="74">
        <f>+G18*H18</f>
        <v>381.36</v>
      </c>
      <c r="J18" s="60"/>
      <c r="K18" s="60"/>
      <c r="L18" s="60"/>
    </row>
    <row r="19" spans="1:12" ht="15.75" x14ac:dyDescent="0.25">
      <c r="A19" s="58" t="s">
        <v>55</v>
      </c>
      <c r="B19" s="72" t="s">
        <v>12</v>
      </c>
      <c r="C19" s="73">
        <v>2</v>
      </c>
      <c r="D19" s="73">
        <v>0</v>
      </c>
      <c r="E19" s="73">
        <f t="shared" si="0"/>
        <v>2</v>
      </c>
      <c r="F19" s="73">
        <f t="shared" si="1"/>
        <v>1</v>
      </c>
      <c r="G19" s="73">
        <v>1</v>
      </c>
      <c r="H19" s="75">
        <v>127.12</v>
      </c>
      <c r="I19" s="74">
        <f>+G19*H19</f>
        <v>127.12</v>
      </c>
      <c r="J19" s="60"/>
      <c r="K19" s="60"/>
      <c r="L19" s="60"/>
    </row>
    <row r="20" spans="1:12" ht="15.75" x14ac:dyDescent="0.25">
      <c r="A20" s="57" t="s">
        <v>31</v>
      </c>
      <c r="B20" s="72" t="s">
        <v>22</v>
      </c>
      <c r="C20" s="73">
        <v>5.5</v>
      </c>
      <c r="D20" s="73">
        <v>8</v>
      </c>
      <c r="E20" s="73">
        <f t="shared" si="0"/>
        <v>13.5</v>
      </c>
      <c r="F20" s="73">
        <f t="shared" si="1"/>
        <v>13.5</v>
      </c>
      <c r="G20" s="76">
        <v>0</v>
      </c>
      <c r="H20" s="75">
        <v>105.93</v>
      </c>
      <c r="I20" s="74">
        <f t="shared" si="2"/>
        <v>0</v>
      </c>
      <c r="J20" s="60"/>
      <c r="K20" s="60"/>
      <c r="L20" s="60"/>
    </row>
    <row r="21" spans="1:12" ht="15.75" x14ac:dyDescent="0.25">
      <c r="A21" s="57" t="s">
        <v>51</v>
      </c>
      <c r="B21" s="72" t="s">
        <v>48</v>
      </c>
      <c r="C21" s="73">
        <v>5</v>
      </c>
      <c r="D21" s="77">
        <v>14</v>
      </c>
      <c r="E21" s="73">
        <f t="shared" si="0"/>
        <v>19</v>
      </c>
      <c r="F21" s="73">
        <f t="shared" si="1"/>
        <v>10</v>
      </c>
      <c r="G21" s="76">
        <v>9</v>
      </c>
      <c r="H21" s="72">
        <v>21.19</v>
      </c>
      <c r="I21" s="74">
        <f t="shared" si="2"/>
        <v>190.71</v>
      </c>
      <c r="J21" s="60"/>
      <c r="K21" s="60"/>
      <c r="L21" s="60"/>
    </row>
    <row r="22" spans="1:12" ht="15.75" x14ac:dyDescent="0.25">
      <c r="A22" s="57" t="s">
        <v>32</v>
      </c>
      <c r="B22" s="72" t="s">
        <v>12</v>
      </c>
      <c r="C22" s="73">
        <v>0</v>
      </c>
      <c r="D22" s="73">
        <v>0</v>
      </c>
      <c r="E22" s="73">
        <f t="shared" si="0"/>
        <v>0</v>
      </c>
      <c r="F22" s="73">
        <f t="shared" si="1"/>
        <v>0</v>
      </c>
      <c r="G22" s="77">
        <v>0</v>
      </c>
      <c r="H22" s="72">
        <v>169.49</v>
      </c>
      <c r="I22" s="74">
        <f t="shared" si="2"/>
        <v>0</v>
      </c>
      <c r="J22" s="60"/>
      <c r="K22" s="60"/>
      <c r="L22" s="60"/>
    </row>
    <row r="23" spans="1:12" ht="15.75" x14ac:dyDescent="0.25">
      <c r="A23" s="57" t="s">
        <v>33</v>
      </c>
      <c r="B23" s="72" t="s">
        <v>48</v>
      </c>
      <c r="C23" s="73">
        <v>6</v>
      </c>
      <c r="D23" s="73">
        <v>15</v>
      </c>
      <c r="E23" s="73">
        <f t="shared" si="0"/>
        <v>21</v>
      </c>
      <c r="F23" s="73">
        <f t="shared" si="1"/>
        <v>16</v>
      </c>
      <c r="G23" s="73">
        <v>5</v>
      </c>
      <c r="H23" s="75">
        <v>190.68</v>
      </c>
      <c r="I23" s="74">
        <f t="shared" si="2"/>
        <v>953.40000000000009</v>
      </c>
      <c r="J23" s="60"/>
      <c r="K23" s="60"/>
      <c r="L23" s="60"/>
    </row>
    <row r="24" spans="1:12" ht="15.75" x14ac:dyDescent="0.25">
      <c r="A24" s="57" t="s">
        <v>34</v>
      </c>
      <c r="B24" s="72" t="s">
        <v>48</v>
      </c>
      <c r="C24" s="73">
        <v>3</v>
      </c>
      <c r="D24" s="73">
        <v>3</v>
      </c>
      <c r="E24" s="73">
        <f t="shared" si="0"/>
        <v>6</v>
      </c>
      <c r="F24" s="73">
        <f t="shared" si="1"/>
        <v>0</v>
      </c>
      <c r="G24" s="73">
        <v>6</v>
      </c>
      <c r="H24" s="75">
        <v>42.37</v>
      </c>
      <c r="I24" s="74">
        <f t="shared" si="2"/>
        <v>254.21999999999997</v>
      </c>
      <c r="J24" s="60"/>
      <c r="K24" s="60"/>
      <c r="L24" s="60"/>
    </row>
    <row r="25" spans="1:12" ht="15.75" x14ac:dyDescent="0.25">
      <c r="A25" s="57" t="s">
        <v>35</v>
      </c>
      <c r="B25" s="72" t="s">
        <v>48</v>
      </c>
      <c r="C25" s="73">
        <v>2</v>
      </c>
      <c r="D25" s="73">
        <v>2</v>
      </c>
      <c r="E25" s="73">
        <f t="shared" si="0"/>
        <v>4</v>
      </c>
      <c r="F25" s="73">
        <f t="shared" si="1"/>
        <v>2</v>
      </c>
      <c r="G25" s="73">
        <v>2</v>
      </c>
      <c r="H25" s="75">
        <v>105.93</v>
      </c>
      <c r="I25" s="74">
        <f t="shared" si="2"/>
        <v>211.86</v>
      </c>
      <c r="J25" s="60"/>
      <c r="K25" s="60"/>
      <c r="L25" s="60"/>
    </row>
    <row r="26" spans="1:12" ht="15.75" x14ac:dyDescent="0.25">
      <c r="A26" s="57" t="s">
        <v>36</v>
      </c>
      <c r="B26" s="72" t="s">
        <v>48</v>
      </c>
      <c r="C26" s="73">
        <v>2</v>
      </c>
      <c r="D26" s="73">
        <v>2</v>
      </c>
      <c r="E26" s="73">
        <f t="shared" si="0"/>
        <v>4</v>
      </c>
      <c r="F26" s="73">
        <f t="shared" si="1"/>
        <v>3</v>
      </c>
      <c r="G26" s="73">
        <v>1</v>
      </c>
      <c r="H26" s="75">
        <v>105.93</v>
      </c>
      <c r="I26" s="74">
        <f t="shared" si="2"/>
        <v>105.93</v>
      </c>
      <c r="J26" s="60"/>
      <c r="K26" s="60"/>
      <c r="L26" s="60"/>
    </row>
    <row r="27" spans="1:12" ht="15.75" x14ac:dyDescent="0.25">
      <c r="A27" s="57" t="s">
        <v>37</v>
      </c>
      <c r="B27" s="72" t="s">
        <v>12</v>
      </c>
      <c r="C27" s="73">
        <v>1</v>
      </c>
      <c r="D27" s="73">
        <v>1</v>
      </c>
      <c r="E27" s="73">
        <f t="shared" si="0"/>
        <v>2</v>
      </c>
      <c r="F27" s="73">
        <f t="shared" si="1"/>
        <v>0.19999999999999996</v>
      </c>
      <c r="G27" s="73">
        <v>1.8</v>
      </c>
      <c r="H27" s="75">
        <v>169.49</v>
      </c>
      <c r="I27" s="74">
        <f t="shared" si="2"/>
        <v>305.08200000000005</v>
      </c>
      <c r="J27" s="60"/>
      <c r="K27" s="60"/>
      <c r="L27" s="60"/>
    </row>
    <row r="28" spans="1:12" ht="15.75" x14ac:dyDescent="0.25">
      <c r="A28" s="57" t="s">
        <v>38</v>
      </c>
      <c r="B28" s="72" t="s">
        <v>22</v>
      </c>
      <c r="C28" s="73">
        <v>3.75</v>
      </c>
      <c r="D28" s="73">
        <v>10</v>
      </c>
      <c r="E28" s="73">
        <f t="shared" si="0"/>
        <v>13.75</v>
      </c>
      <c r="F28" s="73">
        <f t="shared" si="1"/>
        <v>11.85</v>
      </c>
      <c r="G28" s="73">
        <v>1.9</v>
      </c>
      <c r="H28" s="75">
        <v>275.42</v>
      </c>
      <c r="I28" s="74">
        <f t="shared" si="2"/>
        <v>523.298</v>
      </c>
      <c r="J28" s="60"/>
      <c r="K28" s="60"/>
      <c r="L28" s="60"/>
    </row>
    <row r="29" spans="1:12" ht="15.75" x14ac:dyDescent="0.25">
      <c r="A29" s="57" t="s">
        <v>52</v>
      </c>
      <c r="B29" s="72" t="s">
        <v>47</v>
      </c>
      <c r="C29" s="73">
        <v>48</v>
      </c>
      <c r="D29" s="73">
        <v>96</v>
      </c>
      <c r="E29" s="73">
        <f t="shared" si="0"/>
        <v>144</v>
      </c>
      <c r="F29" s="73">
        <f t="shared" si="1"/>
        <v>116</v>
      </c>
      <c r="G29" s="73">
        <v>28</v>
      </c>
      <c r="H29" s="72">
        <v>24.71</v>
      </c>
      <c r="I29" s="74">
        <f t="shared" si="2"/>
        <v>691.88</v>
      </c>
      <c r="J29" s="60"/>
      <c r="K29" s="60"/>
      <c r="L29" s="60"/>
    </row>
    <row r="30" spans="1:12" ht="15.75" x14ac:dyDescent="0.25">
      <c r="A30" s="57" t="s">
        <v>39</v>
      </c>
      <c r="B30" s="72" t="s">
        <v>48</v>
      </c>
      <c r="C30" s="73">
        <v>1</v>
      </c>
      <c r="D30" s="73">
        <v>0</v>
      </c>
      <c r="E30" s="73">
        <f t="shared" si="0"/>
        <v>1</v>
      </c>
      <c r="F30" s="73">
        <f t="shared" si="1"/>
        <v>1</v>
      </c>
      <c r="G30" s="77">
        <v>0</v>
      </c>
      <c r="H30" s="75">
        <v>190.68</v>
      </c>
      <c r="I30" s="74">
        <f t="shared" si="2"/>
        <v>0</v>
      </c>
      <c r="J30" s="60"/>
      <c r="K30" s="60"/>
      <c r="L30" s="60"/>
    </row>
    <row r="31" spans="1:12" ht="15.75" x14ac:dyDescent="0.25">
      <c r="A31" s="57" t="s">
        <v>40</v>
      </c>
      <c r="B31" s="72" t="s">
        <v>12</v>
      </c>
      <c r="C31" s="73">
        <v>5</v>
      </c>
      <c r="D31" s="73">
        <v>8</v>
      </c>
      <c r="E31" s="73">
        <f t="shared" si="0"/>
        <v>13</v>
      </c>
      <c r="F31" s="73">
        <f t="shared" si="1"/>
        <v>7</v>
      </c>
      <c r="G31" s="73">
        <v>6</v>
      </c>
      <c r="H31" s="75">
        <v>169.49</v>
      </c>
      <c r="I31" s="74">
        <f t="shared" si="2"/>
        <v>1016.94</v>
      </c>
      <c r="J31" s="60"/>
      <c r="K31" s="60"/>
      <c r="L31" s="60"/>
    </row>
    <row r="32" spans="1:12" ht="15.75" x14ac:dyDescent="0.25">
      <c r="A32" s="57" t="s">
        <v>50</v>
      </c>
      <c r="B32" s="72" t="s">
        <v>48</v>
      </c>
      <c r="C32" s="73">
        <v>6</v>
      </c>
      <c r="D32" s="73">
        <v>0</v>
      </c>
      <c r="E32" s="73">
        <f t="shared" si="0"/>
        <v>6</v>
      </c>
      <c r="F32" s="73">
        <f t="shared" si="1"/>
        <v>0</v>
      </c>
      <c r="G32" s="73">
        <v>6</v>
      </c>
      <c r="H32" s="75">
        <v>63.56</v>
      </c>
      <c r="I32" s="74">
        <f t="shared" si="2"/>
        <v>381.36</v>
      </c>
      <c r="J32" s="60"/>
      <c r="K32" s="60"/>
      <c r="L32" s="60"/>
    </row>
    <row r="33" spans="1:12" ht="15.75" x14ac:dyDescent="0.25">
      <c r="A33" s="57" t="s">
        <v>41</v>
      </c>
      <c r="B33" s="72" t="s">
        <v>47</v>
      </c>
      <c r="C33" s="73">
        <v>1.5</v>
      </c>
      <c r="D33" s="73">
        <v>8</v>
      </c>
      <c r="E33" s="73">
        <f t="shared" si="0"/>
        <v>9.5</v>
      </c>
      <c r="F33" s="73">
        <f t="shared" si="1"/>
        <v>7</v>
      </c>
      <c r="G33" s="73">
        <v>2.5</v>
      </c>
      <c r="H33" s="75">
        <v>169.49</v>
      </c>
      <c r="I33" s="74">
        <f t="shared" si="2"/>
        <v>423.72500000000002</v>
      </c>
      <c r="J33" s="60"/>
      <c r="K33" s="60"/>
      <c r="L33" s="60"/>
    </row>
    <row r="34" spans="1:12" ht="15.75" x14ac:dyDescent="0.25">
      <c r="A34" s="57" t="s">
        <v>42</v>
      </c>
      <c r="B34" s="72" t="s">
        <v>12</v>
      </c>
      <c r="C34" s="73">
        <v>1</v>
      </c>
      <c r="D34" s="73">
        <v>1</v>
      </c>
      <c r="E34" s="73">
        <f t="shared" si="0"/>
        <v>2</v>
      </c>
      <c r="F34" s="73">
        <f t="shared" si="1"/>
        <v>0</v>
      </c>
      <c r="G34" s="77">
        <v>2</v>
      </c>
      <c r="H34" s="75">
        <v>169.49</v>
      </c>
      <c r="I34" s="74">
        <f t="shared" si="2"/>
        <v>338.98</v>
      </c>
      <c r="J34" s="60"/>
      <c r="K34" s="60"/>
      <c r="L34" s="60"/>
    </row>
    <row r="35" spans="1:12" ht="15.75" x14ac:dyDescent="0.25">
      <c r="A35" s="57" t="s">
        <v>43</v>
      </c>
      <c r="B35" s="72" t="s">
        <v>23</v>
      </c>
      <c r="C35" s="73">
        <v>8</v>
      </c>
      <c r="D35" s="73">
        <v>12</v>
      </c>
      <c r="E35" s="73">
        <f t="shared" si="0"/>
        <v>20</v>
      </c>
      <c r="F35" s="73">
        <f t="shared" si="1"/>
        <v>12</v>
      </c>
      <c r="G35" s="73">
        <v>8</v>
      </c>
      <c r="H35" s="75">
        <v>148.31</v>
      </c>
      <c r="I35" s="74">
        <f t="shared" si="2"/>
        <v>1186.48</v>
      </c>
      <c r="J35" s="60"/>
      <c r="K35" s="60"/>
      <c r="L35" s="60"/>
    </row>
    <row r="36" spans="1:12" ht="15.75" x14ac:dyDescent="0.25">
      <c r="A36" s="57" t="s">
        <v>44</v>
      </c>
      <c r="B36" s="72" t="s">
        <v>48</v>
      </c>
      <c r="C36" s="73">
        <v>2</v>
      </c>
      <c r="D36" s="73">
        <v>0</v>
      </c>
      <c r="E36" s="73">
        <f t="shared" si="0"/>
        <v>2</v>
      </c>
      <c r="F36" s="73">
        <f t="shared" si="1"/>
        <v>0</v>
      </c>
      <c r="G36" s="73">
        <v>2</v>
      </c>
      <c r="H36" s="75">
        <v>125</v>
      </c>
      <c r="I36" s="74">
        <f t="shared" si="2"/>
        <v>250</v>
      </c>
      <c r="J36" s="60"/>
      <c r="K36" s="60"/>
      <c r="L36" s="60"/>
    </row>
    <row r="37" spans="1:12" ht="15.75" x14ac:dyDescent="0.25">
      <c r="A37" s="57" t="s">
        <v>45</v>
      </c>
      <c r="B37" s="72" t="s">
        <v>48</v>
      </c>
      <c r="C37" s="73">
        <v>10</v>
      </c>
      <c r="D37" s="73">
        <v>26</v>
      </c>
      <c r="E37" s="73">
        <f t="shared" si="0"/>
        <v>36</v>
      </c>
      <c r="F37" s="73">
        <f t="shared" si="1"/>
        <v>25</v>
      </c>
      <c r="G37" s="73">
        <v>11</v>
      </c>
      <c r="H37" s="75">
        <v>50.85</v>
      </c>
      <c r="I37" s="74">
        <f t="shared" si="2"/>
        <v>559.35</v>
      </c>
      <c r="J37" s="60"/>
      <c r="K37" s="60"/>
      <c r="L37" s="60"/>
    </row>
    <row r="38" spans="1:12" ht="15.75" x14ac:dyDescent="0.25">
      <c r="A38" s="57" t="s">
        <v>62</v>
      </c>
      <c r="B38" s="72" t="s">
        <v>48</v>
      </c>
      <c r="C38" s="73">
        <v>1</v>
      </c>
      <c r="D38" s="73">
        <v>12</v>
      </c>
      <c r="E38" s="73">
        <f t="shared" si="0"/>
        <v>13</v>
      </c>
      <c r="F38" s="73">
        <f t="shared" si="1"/>
        <v>11</v>
      </c>
      <c r="G38" s="73">
        <v>2</v>
      </c>
      <c r="H38" s="75">
        <v>63.5</v>
      </c>
      <c r="I38" s="74">
        <f t="shared" si="2"/>
        <v>127</v>
      </c>
      <c r="J38" s="60"/>
      <c r="K38" s="60"/>
      <c r="L38" s="60"/>
    </row>
    <row r="39" spans="1:12" ht="15.75" x14ac:dyDescent="0.25">
      <c r="A39" s="57" t="s">
        <v>54</v>
      </c>
      <c r="B39" s="72" t="s">
        <v>48</v>
      </c>
      <c r="C39" s="73">
        <v>0.5</v>
      </c>
      <c r="D39" s="73">
        <v>1</v>
      </c>
      <c r="E39" s="73">
        <f t="shared" si="0"/>
        <v>1.5</v>
      </c>
      <c r="F39" s="73">
        <f t="shared" si="1"/>
        <v>0.5</v>
      </c>
      <c r="G39" s="73">
        <v>1</v>
      </c>
      <c r="H39" s="75">
        <v>381.36</v>
      </c>
      <c r="I39" s="74">
        <f>+G39*H39</f>
        <v>381.36</v>
      </c>
      <c r="J39" s="60"/>
      <c r="K39" s="60"/>
      <c r="L39" s="60"/>
    </row>
    <row r="40" spans="1:12" ht="18" x14ac:dyDescent="0.25">
      <c r="A40" s="59" t="s">
        <v>24</v>
      </c>
      <c r="B40" s="78"/>
      <c r="C40" s="79"/>
      <c r="D40" s="80"/>
      <c r="E40" s="80"/>
      <c r="F40" s="79"/>
      <c r="G40" s="81"/>
      <c r="H40" s="82"/>
      <c r="I40" s="83">
        <f>SUM(I15:I39)</f>
        <v>25314.654999999999</v>
      </c>
      <c r="J40" s="60"/>
      <c r="K40" s="60"/>
      <c r="L40" s="60"/>
    </row>
    <row r="41" spans="1:12" x14ac:dyDescent="0.25">
      <c r="A41" s="11"/>
      <c r="B41" s="11"/>
      <c r="C41" s="11"/>
      <c r="D41" s="12"/>
      <c r="E41" s="12"/>
      <c r="F41" s="11"/>
      <c r="G41" s="12"/>
      <c r="H41" s="10"/>
      <c r="I41" s="13"/>
      <c r="J41" s="60"/>
      <c r="K41" s="60"/>
      <c r="L41" s="60"/>
    </row>
    <row r="42" spans="1:12" ht="20.25" x14ac:dyDescent="0.3">
      <c r="A42" s="14"/>
      <c r="B42" s="14"/>
      <c r="C42" s="14"/>
      <c r="D42" s="15"/>
      <c r="E42" s="15"/>
      <c r="F42" s="14"/>
      <c r="G42" s="15"/>
      <c r="H42" s="16"/>
      <c r="I42" s="17"/>
      <c r="J42" s="60"/>
      <c r="K42" s="60"/>
      <c r="L42" s="60"/>
    </row>
    <row r="43" spans="1:12" ht="15.75" x14ac:dyDescent="0.25">
      <c r="A43" s="49" t="s">
        <v>25</v>
      </c>
      <c r="B43" s="84"/>
      <c r="C43" s="65"/>
      <c r="D43" s="84" t="s">
        <v>26</v>
      </c>
      <c r="E43" s="84"/>
      <c r="F43" s="65"/>
      <c r="G43" s="84" t="s">
        <v>27</v>
      </c>
      <c r="H43" s="84"/>
      <c r="I43" s="84"/>
      <c r="J43" s="60"/>
      <c r="K43" s="60"/>
      <c r="L43" s="60"/>
    </row>
    <row r="44" spans="1:12" x14ac:dyDescent="0.25">
      <c r="A44" s="48"/>
      <c r="B44" s="65"/>
      <c r="C44" s="65"/>
      <c r="D44" s="65"/>
      <c r="E44" s="65"/>
      <c r="F44" s="65"/>
      <c r="G44" s="65"/>
      <c r="H44" s="65"/>
      <c r="I44" s="65"/>
      <c r="J44" s="60"/>
      <c r="K44" s="60"/>
      <c r="L44" s="60"/>
    </row>
    <row r="45" spans="1:12" x14ac:dyDescent="0.25"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</row>
    <row r="46" spans="1:12" x14ac:dyDescent="0.25"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</row>
    <row r="47" spans="1:12" x14ac:dyDescent="0.25"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</row>
    <row r="48" spans="1:12" x14ac:dyDescent="0.25"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</row>
    <row r="49" spans="2:12" x14ac:dyDescent="0.25"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</row>
  </sheetData>
  <mergeCells count="1">
    <mergeCell ref="C9:E9"/>
  </mergeCells>
  <pageMargins left="0.7" right="0.7" top="0.75" bottom="0.75" header="0.3" footer="0.3"/>
  <pageSetup scale="41" orientation="portrait" r:id="rId1"/>
  <colBreaks count="1" manualBreakCount="1">
    <brk id="17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ENERO 2026 </vt:lpstr>
      <vt:lpstr>FEBRERO 2026  </vt:lpstr>
      <vt:lpstr>MARZO 2026</vt:lpstr>
      <vt:lpstr>ABRIL-2026</vt:lpstr>
      <vt:lpstr>'ABRIL-2026'!Área_de_impresión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2026-05-08T14:12:01Z</dcterms:modified>
</cp:coreProperties>
</file>