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50"/>
  </bookViews>
  <sheets>
    <sheet name="NOVIEMBRE 2025" sheetId="28" r:id="rId1"/>
  </sheets>
  <calcPr calcId="162913"/>
</workbook>
</file>

<file path=xl/calcChain.xml><?xml version="1.0" encoding="utf-8"?>
<calcChain xmlns="http://schemas.openxmlformats.org/spreadsheetml/2006/main">
  <c r="I42" i="28" l="1"/>
  <c r="E42" i="28"/>
  <c r="F42" i="28" s="1"/>
  <c r="I41" i="28"/>
  <c r="E41" i="28"/>
  <c r="F41" i="28" s="1"/>
  <c r="I40" i="28"/>
  <c r="E40" i="28"/>
  <c r="F40" i="28" s="1"/>
  <c r="I39" i="28"/>
  <c r="E39" i="28"/>
  <c r="F39" i="28" s="1"/>
  <c r="I38" i="28"/>
  <c r="E38" i="28"/>
  <c r="F38" i="28" s="1"/>
  <c r="I37" i="28"/>
  <c r="E37" i="28"/>
  <c r="F37" i="28" s="1"/>
  <c r="I36" i="28"/>
  <c r="E36" i="28"/>
  <c r="F36" i="28" s="1"/>
  <c r="I35" i="28"/>
  <c r="E35" i="28"/>
  <c r="F35" i="28" s="1"/>
  <c r="I34" i="28"/>
  <c r="E34" i="28"/>
  <c r="F34" i="28" s="1"/>
  <c r="I33" i="28"/>
  <c r="E33" i="28"/>
  <c r="F33" i="28" s="1"/>
  <c r="I32" i="28"/>
  <c r="E32" i="28"/>
  <c r="F32" i="28" s="1"/>
  <c r="I31" i="28"/>
  <c r="E31" i="28"/>
  <c r="F31" i="28" s="1"/>
  <c r="I30" i="28"/>
  <c r="E30" i="28"/>
  <c r="F30" i="28" s="1"/>
  <c r="I29" i="28"/>
  <c r="E29" i="28"/>
  <c r="F29" i="28" s="1"/>
  <c r="I28" i="28"/>
  <c r="E28" i="28"/>
  <c r="F28" i="28" s="1"/>
  <c r="I27" i="28"/>
  <c r="E27" i="28"/>
  <c r="F27" i="28" s="1"/>
  <c r="I26" i="28"/>
  <c r="I25" i="28"/>
  <c r="E25" i="28"/>
  <c r="F25" i="28" s="1"/>
  <c r="I24" i="28"/>
  <c r="E24" i="28"/>
  <c r="F24" i="28" s="1"/>
  <c r="I23" i="28"/>
  <c r="E23" i="28"/>
  <c r="F23" i="28" s="1"/>
  <c r="I22" i="28"/>
  <c r="E22" i="28"/>
  <c r="F22" i="28" s="1"/>
  <c r="I21" i="28"/>
  <c r="E21" i="28"/>
  <c r="F21" i="28" s="1"/>
  <c r="I20" i="28"/>
  <c r="E20" i="28"/>
  <c r="F20" i="28" s="1"/>
  <c r="I19" i="28"/>
  <c r="E19" i="28"/>
  <c r="F19" i="28" s="1"/>
  <c r="I18" i="28"/>
  <c r="E18" i="28"/>
  <c r="F18" i="28" s="1"/>
  <c r="I43" i="28" l="1"/>
</calcChain>
</file>

<file path=xl/sharedStrings.xml><?xml version="1.0" encoding="utf-8"?>
<sst xmlns="http://schemas.openxmlformats.org/spreadsheetml/2006/main" count="83" uniqueCount="58">
  <si>
    <t>Republica Dominicana</t>
  </si>
  <si>
    <t>SERVICIO NACIONAL DE SALUD</t>
  </si>
  <si>
    <t xml:space="preserve">   </t>
  </si>
  <si>
    <t>ALMACEN</t>
  </si>
  <si>
    <t>_____________________________________________________</t>
  </si>
  <si>
    <t>ESTABLECIMIENTO</t>
  </si>
  <si>
    <t xml:space="preserve">                                 HOSPITAL MUNICIPAL DE RESTAURACION</t>
  </si>
  <si>
    <t>AREA DE SALUD</t>
  </si>
  <si>
    <t>IV</t>
  </si>
  <si>
    <t>MES</t>
  </si>
  <si>
    <t>AÑO</t>
  </si>
  <si>
    <t>Articulo</t>
  </si>
  <si>
    <t xml:space="preserve">Unidad </t>
  </si>
  <si>
    <t>Existencia</t>
  </si>
  <si>
    <t xml:space="preserve">Entrada </t>
  </si>
  <si>
    <t>Total</t>
  </si>
  <si>
    <t xml:space="preserve">Existencia </t>
  </si>
  <si>
    <t>Valor</t>
  </si>
  <si>
    <t>Anterior</t>
  </si>
  <si>
    <t>CONSUMIDO</t>
  </si>
  <si>
    <t>Final</t>
  </si>
  <si>
    <t>Unitario</t>
  </si>
  <si>
    <t>Galon</t>
  </si>
  <si>
    <t>Pote</t>
  </si>
  <si>
    <t>TOTAL</t>
  </si>
  <si>
    <t xml:space="preserve">              Director</t>
  </si>
  <si>
    <t xml:space="preserve">           Administrador</t>
  </si>
  <si>
    <t xml:space="preserve">        Encg. De Depensa</t>
  </si>
  <si>
    <t>Informe Mensual de Almacen General,Despesa y Medicina</t>
  </si>
  <si>
    <t>BRILLO GORDO</t>
  </si>
  <si>
    <t>BRLLO VERDE</t>
  </si>
  <si>
    <t>CLORO</t>
  </si>
  <si>
    <t>ESCOBA</t>
  </si>
  <si>
    <t>FUNDAS AZUL</t>
  </si>
  <si>
    <t>FUNDAS NEGRA</t>
  </si>
  <si>
    <t>JABON AZUL</t>
  </si>
  <si>
    <t>JABON CUABA</t>
  </si>
  <si>
    <t>JABON LIQUIDO</t>
  </si>
  <si>
    <t>MISTOLIN FAB.</t>
  </si>
  <si>
    <t>PAPEL ENVOLVER</t>
  </si>
  <si>
    <t>PAPELTOALLA</t>
  </si>
  <si>
    <t>SERVILLETAS</t>
  </si>
  <si>
    <t>SUAPER</t>
  </si>
  <si>
    <t>SUAVITEL</t>
  </si>
  <si>
    <t>VASOS #3</t>
  </si>
  <si>
    <t>VASOS #7</t>
  </si>
  <si>
    <t>Saco</t>
  </si>
  <si>
    <t>Faldo</t>
  </si>
  <si>
    <t>Paquete</t>
  </si>
  <si>
    <t>ACE 30 libras</t>
  </si>
  <si>
    <t>PLATOS DESEC</t>
  </si>
  <si>
    <t>CUCHARA DESEC</t>
  </si>
  <si>
    <t>PAPEL BAñO 48 UND</t>
  </si>
  <si>
    <t>FUNDAS #4</t>
  </si>
  <si>
    <t>FOSFORO</t>
  </si>
  <si>
    <t>BOMBILLOS PEQ</t>
  </si>
  <si>
    <t>BOMBILLOS GRAN</t>
  </si>
  <si>
    <t>NOVIEMBRE AL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</si>
</sst>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2"/>
      <color theme="1"/>
      <name val="Arial"/>
      <family val="2"/>
    </font>
    <font>
      <b/>
      <sz val="14"/>
      <name val="Arial"/>
      <family val="2"/>
    </font>
    <font>
      <b/>
      <sz val="14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0">
    <xf numFmtId="0" fontId="0" fillId="0" borderId="0" xfId="0"/>
    <xf numFmtId="0" fontId="6" fillId="0" borderId="0" xfId="0" applyFont="1" applyFill="1" applyBorder="1" applyAlignment="1">
      <alignment horizontal="left"/>
    </xf>
    <xf numFmtId="0" fontId="6" fillId="0" borderId="0" xfId="0" applyFont="1" applyBorder="1" applyAlignment="1">
      <alignment horizontal="left"/>
    </xf>
    <xf numFmtId="3" fontId="6" fillId="0" borderId="0" xfId="0" applyNumberFormat="1" applyFont="1" applyBorder="1" applyAlignment="1">
      <alignment horizontal="left"/>
    </xf>
    <xf numFmtId="164" fontId="7" fillId="0" borderId="0" xfId="1" applyNumberFormat="1" applyFont="1" applyBorder="1" applyAlignment="1">
      <alignment horizontal="left"/>
    </xf>
    <xf numFmtId="0" fontId="8" fillId="0" borderId="0" xfId="0" applyFont="1" applyBorder="1" applyAlignment="1">
      <alignment horizontal="left"/>
    </xf>
    <xf numFmtId="3" fontId="9" fillId="0" borderId="0" xfId="0" applyNumberFormat="1" applyFont="1" applyBorder="1" applyAlignment="1">
      <alignment horizontal="left"/>
    </xf>
    <xf numFmtId="0" fontId="8" fillId="0" borderId="0" xfId="0" applyFont="1" applyFill="1" applyBorder="1" applyAlignment="1">
      <alignment horizontal="left"/>
    </xf>
    <xf numFmtId="164" fontId="10" fillId="0" borderId="0" xfId="1" applyNumberFormat="1" applyFont="1" applyBorder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3" fillId="0" borderId="0" xfId="0" applyFont="1" applyBorder="1" applyAlignment="1">
      <alignment horizontal="left"/>
    </xf>
    <xf numFmtId="0" fontId="0" fillId="0" borderId="0" xfId="0" applyBorder="1" applyAlignment="1">
      <alignment horizontal="left" vertical="center"/>
    </xf>
    <xf numFmtId="0" fontId="0" fillId="0" borderId="0" xfId="0" applyBorder="1"/>
    <xf numFmtId="0" fontId="4" fillId="0" borderId="0" xfId="0" applyFont="1" applyBorder="1" applyAlignment="1">
      <alignment horizontal="left"/>
    </xf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4" fillId="0" borderId="0" xfId="0" applyFont="1" applyBorder="1" applyAlignment="1"/>
    <xf numFmtId="0" fontId="5" fillId="0" borderId="0" xfId="0" applyFont="1" applyBorder="1" applyAlignment="1">
      <alignment horizontal="left"/>
    </xf>
    <xf numFmtId="17" fontId="2" fillId="0" borderId="0" xfId="0" applyNumberFormat="1" applyFont="1" applyBorder="1" applyAlignment="1">
      <alignment horizontal="left"/>
    </xf>
    <xf numFmtId="0" fontId="2" fillId="2" borderId="0" xfId="0" applyFont="1" applyFill="1" applyBorder="1" applyAlignment="1">
      <alignment horizontal="left"/>
    </xf>
    <xf numFmtId="0" fontId="11" fillId="0" borderId="0" xfId="0" applyFont="1" applyFill="1" applyBorder="1" applyAlignment="1">
      <alignment horizontal="left"/>
    </xf>
    <xf numFmtId="4" fontId="11" fillId="0" borderId="0" xfId="0" applyNumberFormat="1" applyFont="1" applyFill="1" applyBorder="1" applyAlignment="1">
      <alignment horizontal="left"/>
    </xf>
    <xf numFmtId="43" fontId="11" fillId="0" borderId="0" xfId="2" applyFont="1" applyBorder="1" applyAlignment="1">
      <alignment horizontal="center"/>
    </xf>
    <xf numFmtId="0" fontId="11" fillId="0" borderId="0" xfId="0" applyFont="1" applyFill="1" applyBorder="1" applyAlignment="1">
      <alignment horizontal="left" wrapText="1"/>
    </xf>
    <xf numFmtId="4" fontId="11" fillId="4" borderId="0" xfId="0" applyNumberFormat="1" applyFont="1" applyFill="1" applyBorder="1" applyAlignment="1">
      <alignment horizontal="left"/>
    </xf>
    <xf numFmtId="4" fontId="11" fillId="3" borderId="0" xfId="0" applyNumberFormat="1" applyFont="1" applyFill="1" applyBorder="1" applyAlignment="1">
      <alignment horizontal="left"/>
    </xf>
    <xf numFmtId="3" fontId="11" fillId="0" borderId="0" xfId="0" applyNumberFormat="1" applyFont="1" applyFill="1" applyBorder="1" applyAlignment="1">
      <alignment horizontal="left"/>
    </xf>
    <xf numFmtId="0" fontId="12" fillId="0" borderId="0" xfId="0" applyFont="1" applyBorder="1" applyAlignment="1">
      <alignment horizontal="left"/>
    </xf>
    <xf numFmtId="4" fontId="12" fillId="0" borderId="0" xfId="0" applyNumberFormat="1" applyFont="1" applyBorder="1" applyAlignment="1">
      <alignment horizontal="left"/>
    </xf>
    <xf numFmtId="3" fontId="12" fillId="0" borderId="0" xfId="0" applyNumberFormat="1" applyFont="1" applyBorder="1" applyAlignment="1">
      <alignment horizontal="left"/>
    </xf>
    <xf numFmtId="4" fontId="13" fillId="0" borderId="0" xfId="0" applyNumberFormat="1" applyFont="1" applyFill="1" applyBorder="1" applyAlignment="1">
      <alignment horizontal="left"/>
    </xf>
    <xf numFmtId="4" fontId="12" fillId="0" borderId="0" xfId="0" applyNumberFormat="1" applyFont="1" applyFill="1" applyBorder="1" applyAlignment="1">
      <alignment horizontal="left"/>
    </xf>
    <xf numFmtId="164" fontId="13" fillId="0" borderId="0" xfId="0" applyNumberFormat="1" applyFont="1" applyFill="1" applyBorder="1" applyAlignment="1">
      <alignment horizontal="left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2</xdr:col>
      <xdr:colOff>410160</xdr:colOff>
      <xdr:row>8</xdr:row>
      <xdr:rowOff>45823</xdr:rowOff>
    </xdr:to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81000"/>
          <a:ext cx="2353260" cy="1188823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4</xdr:col>
      <xdr:colOff>701167</xdr:colOff>
      <xdr:row>3</xdr:row>
      <xdr:rowOff>150906</xdr:rowOff>
    </xdr:to>
    <xdr:pic>
      <xdr:nvPicPr>
        <xdr:cNvPr id="3" name="Imagen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705100" y="381000"/>
          <a:ext cx="1463167" cy="341406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8</xdr:col>
      <xdr:colOff>95382</xdr:colOff>
      <xdr:row>6</xdr:row>
      <xdr:rowOff>73224</xdr:rowOff>
    </xdr:to>
    <xdr:pic>
      <xdr:nvPicPr>
        <xdr:cNvPr id="4" name="Imagen 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10150" y="381000"/>
          <a:ext cx="1524132" cy="8352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N48"/>
  <sheetViews>
    <sheetView tabSelected="1" zoomScaleNormal="100" workbookViewId="0">
      <selection activeCell="O5" sqref="O5"/>
    </sheetView>
  </sheetViews>
  <sheetFormatPr baseColWidth="10" defaultRowHeight="15" x14ac:dyDescent="0.25"/>
  <cols>
    <col min="1" max="1" width="22" customWidth="1"/>
    <col min="2" max="2" width="13.42578125" customWidth="1"/>
    <col min="6" max="6" width="11.7109375" bestFit="1" customWidth="1"/>
    <col min="8" max="8" width="10" customWidth="1"/>
    <col min="9" max="9" width="17.85546875" customWidth="1"/>
    <col min="10" max="10" width="0.28515625" hidden="1" customWidth="1"/>
    <col min="11" max="11" width="0.5703125" hidden="1" customWidth="1"/>
    <col min="12" max="12" width="0.42578125" hidden="1" customWidth="1"/>
    <col min="13" max="13" width="8.140625" customWidth="1"/>
  </cols>
  <sheetData>
    <row r="5" spans="1:14" x14ac:dyDescent="0.25">
      <c r="A5" s="12"/>
      <c r="B5" s="12"/>
      <c r="C5" s="11"/>
      <c r="D5" s="12"/>
      <c r="E5" s="12"/>
      <c r="F5" s="12"/>
      <c r="G5" s="12"/>
      <c r="H5" s="12"/>
      <c r="I5" s="12"/>
    </row>
    <row r="6" spans="1:14" x14ac:dyDescent="0.25">
      <c r="A6" s="12"/>
      <c r="B6" s="12"/>
      <c r="C6" s="11"/>
      <c r="D6" s="12"/>
      <c r="E6" s="12"/>
      <c r="F6" s="12"/>
      <c r="G6" s="12"/>
      <c r="H6" s="12"/>
      <c r="I6" s="12"/>
    </row>
    <row r="7" spans="1:14" x14ac:dyDescent="0.25">
      <c r="A7" s="12"/>
      <c r="B7" s="12"/>
      <c r="C7" s="11"/>
      <c r="D7" s="12"/>
      <c r="E7" s="12"/>
      <c r="F7" s="12"/>
      <c r="G7" s="12"/>
      <c r="H7" s="12"/>
      <c r="I7" s="12"/>
    </row>
    <row r="8" spans="1:14" x14ac:dyDescent="0.25">
      <c r="A8" s="12"/>
      <c r="B8" s="12"/>
      <c r="C8" s="13" t="s">
        <v>0</v>
      </c>
      <c r="D8" s="14"/>
      <c r="E8" s="14"/>
      <c r="F8" s="12"/>
      <c r="G8" s="12"/>
      <c r="H8" s="12"/>
      <c r="I8" s="12"/>
    </row>
    <row r="9" spans="1:14" ht="15.75" x14ac:dyDescent="0.25">
      <c r="A9" s="15"/>
      <c r="B9" s="16" t="s">
        <v>1</v>
      </c>
      <c r="C9" s="16"/>
      <c r="D9" s="16"/>
      <c r="E9" s="16"/>
      <c r="F9" s="16"/>
      <c r="G9" s="15"/>
      <c r="H9" s="17"/>
      <c r="I9" s="15"/>
      <c r="J9" s="18"/>
      <c r="K9" s="18"/>
      <c r="L9" s="18"/>
      <c r="M9" s="18"/>
      <c r="N9" s="18"/>
    </row>
    <row r="10" spans="1:14" x14ac:dyDescent="0.25">
      <c r="A10" s="19" t="s">
        <v>2</v>
      </c>
      <c r="B10" s="20" t="s">
        <v>28</v>
      </c>
      <c r="C10" s="20"/>
      <c r="D10" s="20"/>
      <c r="E10" s="20"/>
      <c r="F10" s="21"/>
      <c r="G10" s="21"/>
      <c r="H10" s="21"/>
      <c r="I10" s="15"/>
      <c r="J10" s="18"/>
      <c r="K10" s="18"/>
      <c r="L10" s="18"/>
      <c r="M10" s="18"/>
      <c r="N10" s="18"/>
    </row>
    <row r="11" spans="1:14" x14ac:dyDescent="0.25">
      <c r="A11" s="15"/>
      <c r="B11" s="15"/>
      <c r="C11" s="15"/>
      <c r="D11" s="19"/>
      <c r="E11" s="15"/>
      <c r="F11" s="15"/>
      <c r="G11" s="15"/>
      <c r="H11" s="15"/>
      <c r="I11" s="15"/>
      <c r="J11" s="18"/>
      <c r="K11" s="18"/>
      <c r="L11" s="18"/>
      <c r="M11" s="18"/>
      <c r="N11" s="18"/>
    </row>
    <row r="12" spans="1:14" x14ac:dyDescent="0.25">
      <c r="A12" s="19" t="s">
        <v>3</v>
      </c>
      <c r="B12" s="21" t="s">
        <v>3</v>
      </c>
      <c r="C12" s="22" t="s">
        <v>4</v>
      </c>
      <c r="D12" s="22"/>
      <c r="E12" s="22"/>
      <c r="F12" s="21"/>
      <c r="G12" s="21"/>
      <c r="H12" s="21"/>
      <c r="I12" s="15"/>
      <c r="J12" s="18"/>
      <c r="K12" s="18"/>
      <c r="L12" s="18"/>
      <c r="M12" s="18"/>
      <c r="N12" s="18"/>
    </row>
    <row r="13" spans="1:14" x14ac:dyDescent="0.25">
      <c r="A13" s="23" t="s">
        <v>5</v>
      </c>
      <c r="B13" s="24"/>
      <c r="C13" s="21" t="s">
        <v>6</v>
      </c>
      <c r="D13" s="21"/>
      <c r="E13" s="21"/>
      <c r="F13" s="21"/>
      <c r="G13" s="21"/>
      <c r="H13" s="21"/>
      <c r="I13" s="15"/>
      <c r="J13" s="18"/>
      <c r="K13" s="18"/>
      <c r="L13" s="18"/>
      <c r="M13" s="18"/>
      <c r="N13" s="18"/>
    </row>
    <row r="14" spans="1:14" x14ac:dyDescent="0.25">
      <c r="A14" s="23" t="s">
        <v>7</v>
      </c>
      <c r="B14" s="21"/>
      <c r="C14" s="21" t="s">
        <v>8</v>
      </c>
      <c r="D14" s="21"/>
      <c r="E14" s="21" t="s">
        <v>9</v>
      </c>
      <c r="F14" s="25" t="s">
        <v>57</v>
      </c>
      <c r="G14" s="21"/>
      <c r="H14" s="21" t="s">
        <v>10</v>
      </c>
      <c r="I14" s="15">
        <v>2025</v>
      </c>
      <c r="J14" s="18"/>
      <c r="K14" s="18"/>
      <c r="L14" s="18"/>
      <c r="M14" s="18"/>
      <c r="N14" s="18"/>
    </row>
    <row r="15" spans="1:14" x14ac:dyDescent="0.25">
      <c r="A15" s="19"/>
      <c r="B15" s="21"/>
      <c r="C15" s="21"/>
      <c r="D15" s="21"/>
      <c r="E15" s="21"/>
      <c r="F15" s="21"/>
      <c r="G15" s="21"/>
      <c r="H15" s="21"/>
      <c r="I15" s="15"/>
      <c r="J15" s="18"/>
      <c r="K15" s="18"/>
      <c r="L15" s="18"/>
      <c r="M15" s="18"/>
      <c r="N15" s="18"/>
    </row>
    <row r="16" spans="1:14" x14ac:dyDescent="0.25">
      <c r="A16" s="26" t="s">
        <v>11</v>
      </c>
      <c r="B16" s="26" t="s">
        <v>12</v>
      </c>
      <c r="C16" s="26" t="s">
        <v>13</v>
      </c>
      <c r="D16" s="26" t="s">
        <v>14</v>
      </c>
      <c r="E16" s="26" t="s">
        <v>13</v>
      </c>
      <c r="F16" s="26" t="s">
        <v>15</v>
      </c>
      <c r="G16" s="26" t="s">
        <v>16</v>
      </c>
      <c r="H16" s="26" t="s">
        <v>17</v>
      </c>
      <c r="I16" s="26" t="s">
        <v>17</v>
      </c>
      <c r="J16" s="18"/>
      <c r="K16" s="18"/>
      <c r="L16" s="18"/>
      <c r="M16" s="18"/>
      <c r="N16" s="18"/>
    </row>
    <row r="17" spans="1:14" x14ac:dyDescent="0.25">
      <c r="A17" s="26"/>
      <c r="B17" s="26"/>
      <c r="C17" s="26" t="s">
        <v>18</v>
      </c>
      <c r="D17" s="26"/>
      <c r="E17" s="26" t="s">
        <v>15</v>
      </c>
      <c r="F17" s="26" t="s">
        <v>19</v>
      </c>
      <c r="G17" s="26" t="s">
        <v>20</v>
      </c>
      <c r="H17" s="26" t="s">
        <v>21</v>
      </c>
      <c r="I17" s="26" t="s">
        <v>15</v>
      </c>
      <c r="J17" s="18"/>
      <c r="K17" s="18"/>
      <c r="L17" s="18"/>
      <c r="M17" s="18"/>
      <c r="N17" s="18"/>
    </row>
    <row r="18" spans="1:14" ht="15.75" x14ac:dyDescent="0.25">
      <c r="A18" s="27" t="s">
        <v>49</v>
      </c>
      <c r="B18" s="27" t="s">
        <v>46</v>
      </c>
      <c r="C18" s="28">
        <v>0.8</v>
      </c>
      <c r="D18" s="28">
        <v>1</v>
      </c>
      <c r="E18" s="28">
        <f t="shared" ref="E18:E24" si="0">+C18+D18</f>
        <v>1.8</v>
      </c>
      <c r="F18" s="28">
        <f>+E18-G18</f>
        <v>1.6</v>
      </c>
      <c r="G18" s="28">
        <v>0.2</v>
      </c>
      <c r="H18" s="28">
        <v>1000</v>
      </c>
      <c r="I18" s="29">
        <f>+G18*H18</f>
        <v>200</v>
      </c>
      <c r="J18" s="18"/>
      <c r="K18" s="18"/>
      <c r="L18" s="18"/>
      <c r="M18" s="18"/>
      <c r="N18" s="18"/>
    </row>
    <row r="19" spans="1:14" ht="15.75" x14ac:dyDescent="0.25">
      <c r="A19" s="27" t="s">
        <v>29</v>
      </c>
      <c r="B19" s="27" t="s">
        <v>12</v>
      </c>
      <c r="C19" s="28">
        <v>9</v>
      </c>
      <c r="D19" s="28">
        <v>0</v>
      </c>
      <c r="E19" s="28">
        <f t="shared" si="0"/>
        <v>9</v>
      </c>
      <c r="F19" s="28">
        <f>+E19-G19</f>
        <v>4</v>
      </c>
      <c r="G19" s="28">
        <v>5</v>
      </c>
      <c r="H19" s="27">
        <v>21.19</v>
      </c>
      <c r="I19" s="29">
        <f>+G19*H19</f>
        <v>105.95</v>
      </c>
      <c r="J19" s="18"/>
      <c r="K19" s="18"/>
      <c r="L19" s="18"/>
      <c r="M19" s="18"/>
      <c r="N19" s="18"/>
    </row>
    <row r="20" spans="1:14" ht="15.75" x14ac:dyDescent="0.25">
      <c r="A20" s="27" t="s">
        <v>30</v>
      </c>
      <c r="B20" s="27" t="s">
        <v>12</v>
      </c>
      <c r="C20" s="28">
        <v>2</v>
      </c>
      <c r="D20" s="28">
        <v>0</v>
      </c>
      <c r="E20" s="28">
        <f t="shared" si="0"/>
        <v>2</v>
      </c>
      <c r="F20" s="28">
        <f t="shared" ref="F20:F42" si="1">+E20-G20</f>
        <v>0</v>
      </c>
      <c r="G20" s="28">
        <v>2</v>
      </c>
      <c r="H20" s="27">
        <v>21.19</v>
      </c>
      <c r="I20" s="29">
        <f t="shared" ref="I20:I41" si="2">+G20*H20</f>
        <v>42.38</v>
      </c>
      <c r="J20" s="18"/>
      <c r="K20" s="18"/>
      <c r="L20" s="18"/>
      <c r="M20" s="18"/>
      <c r="N20" s="18"/>
    </row>
    <row r="21" spans="1:14" ht="15.75" x14ac:dyDescent="0.25">
      <c r="A21" s="27" t="s">
        <v>56</v>
      </c>
      <c r="B21" s="27" t="s">
        <v>12</v>
      </c>
      <c r="C21" s="28">
        <v>1</v>
      </c>
      <c r="D21" s="28">
        <v>0</v>
      </c>
      <c r="E21" s="28">
        <f>+C21+D21</f>
        <v>1</v>
      </c>
      <c r="F21" s="28">
        <f t="shared" si="1"/>
        <v>0</v>
      </c>
      <c r="G21" s="28">
        <v>1</v>
      </c>
      <c r="H21" s="27">
        <v>450</v>
      </c>
      <c r="I21" s="29">
        <f>+G21*H21</f>
        <v>450</v>
      </c>
      <c r="J21" s="18"/>
      <c r="K21" s="18"/>
      <c r="L21" s="18"/>
      <c r="M21" s="18"/>
      <c r="N21" s="18"/>
    </row>
    <row r="22" spans="1:14" ht="15.75" x14ac:dyDescent="0.25">
      <c r="A22" s="30" t="s">
        <v>55</v>
      </c>
      <c r="B22" s="27" t="s">
        <v>12</v>
      </c>
      <c r="C22" s="28">
        <v>2</v>
      </c>
      <c r="D22" s="28">
        <v>0</v>
      </c>
      <c r="E22" s="28">
        <f t="shared" si="0"/>
        <v>2</v>
      </c>
      <c r="F22" s="28">
        <f t="shared" si="1"/>
        <v>0</v>
      </c>
      <c r="G22" s="28">
        <v>2</v>
      </c>
      <c r="H22" s="27">
        <v>150</v>
      </c>
      <c r="I22" s="29">
        <f>+G22*H22</f>
        <v>300</v>
      </c>
      <c r="J22" s="18"/>
      <c r="K22" s="18"/>
      <c r="L22" s="18"/>
      <c r="M22" s="18"/>
      <c r="N22" s="18"/>
    </row>
    <row r="23" spans="1:14" ht="15.75" x14ac:dyDescent="0.25">
      <c r="A23" s="27" t="s">
        <v>31</v>
      </c>
      <c r="B23" s="27" t="s">
        <v>22</v>
      </c>
      <c r="C23" s="28">
        <v>5.5</v>
      </c>
      <c r="D23" s="28">
        <v>8</v>
      </c>
      <c r="E23" s="28">
        <f t="shared" si="0"/>
        <v>13.5</v>
      </c>
      <c r="F23" s="28">
        <f t="shared" si="1"/>
        <v>11.5</v>
      </c>
      <c r="G23" s="31">
        <v>2</v>
      </c>
      <c r="H23" s="27">
        <v>125</v>
      </c>
      <c r="I23" s="29">
        <f t="shared" si="2"/>
        <v>250</v>
      </c>
      <c r="J23" s="18"/>
      <c r="K23" s="18"/>
      <c r="L23" s="18"/>
      <c r="M23" s="18"/>
      <c r="N23" s="18"/>
    </row>
    <row r="24" spans="1:14" ht="15.75" x14ac:dyDescent="0.25">
      <c r="A24" s="27" t="s">
        <v>51</v>
      </c>
      <c r="B24" s="27" t="s">
        <v>48</v>
      </c>
      <c r="C24" s="28">
        <v>1</v>
      </c>
      <c r="D24" s="28">
        <v>16</v>
      </c>
      <c r="E24" s="28">
        <f t="shared" si="0"/>
        <v>17</v>
      </c>
      <c r="F24" s="28">
        <f t="shared" si="1"/>
        <v>15</v>
      </c>
      <c r="G24" s="31">
        <v>2</v>
      </c>
      <c r="H24" s="27">
        <v>25</v>
      </c>
      <c r="I24" s="29">
        <f t="shared" si="2"/>
        <v>50</v>
      </c>
      <c r="J24" s="18"/>
      <c r="K24" s="18"/>
      <c r="L24" s="18"/>
      <c r="M24" s="18"/>
      <c r="N24" s="18"/>
    </row>
    <row r="25" spans="1:14" ht="15.75" x14ac:dyDescent="0.25">
      <c r="A25" s="27" t="s">
        <v>32</v>
      </c>
      <c r="B25" s="27" t="s">
        <v>12</v>
      </c>
      <c r="C25" s="28">
        <v>1</v>
      </c>
      <c r="D25" s="28">
        <v>0</v>
      </c>
      <c r="E25" s="28">
        <f>+C25+D25</f>
        <v>1</v>
      </c>
      <c r="F25" s="28">
        <f t="shared" si="1"/>
        <v>1</v>
      </c>
      <c r="G25" s="32">
        <v>0</v>
      </c>
      <c r="H25" s="27">
        <v>169.49</v>
      </c>
      <c r="I25" s="29">
        <f t="shared" si="2"/>
        <v>0</v>
      </c>
      <c r="J25" s="18"/>
      <c r="K25" s="18"/>
      <c r="L25" s="18"/>
      <c r="M25" s="18"/>
      <c r="N25" s="18"/>
    </row>
    <row r="26" spans="1:14" ht="15.75" x14ac:dyDescent="0.25">
      <c r="A26" s="27" t="s">
        <v>33</v>
      </c>
      <c r="B26" s="27" t="s">
        <v>48</v>
      </c>
      <c r="C26" s="28">
        <v>6.5</v>
      </c>
      <c r="D26" s="28">
        <v>10</v>
      </c>
      <c r="E26" s="28">
        <v>0</v>
      </c>
      <c r="F26" s="28">
        <v>0</v>
      </c>
      <c r="G26" s="28">
        <v>1</v>
      </c>
      <c r="H26" s="27">
        <v>125</v>
      </c>
      <c r="I26" s="29">
        <f t="shared" si="2"/>
        <v>125</v>
      </c>
      <c r="J26" s="18"/>
      <c r="K26" s="18"/>
      <c r="L26" s="18"/>
      <c r="M26" s="18"/>
      <c r="N26" s="18"/>
    </row>
    <row r="27" spans="1:14" ht="15.75" x14ac:dyDescent="0.25">
      <c r="A27" s="27" t="s">
        <v>34</v>
      </c>
      <c r="B27" s="27" t="s">
        <v>48</v>
      </c>
      <c r="C27" s="28">
        <v>8</v>
      </c>
      <c r="D27" s="28">
        <v>8</v>
      </c>
      <c r="E27" s="28">
        <f t="shared" ref="E27:E42" si="3">+C27+D27</f>
        <v>16</v>
      </c>
      <c r="F27" s="28">
        <f t="shared" si="1"/>
        <v>11</v>
      </c>
      <c r="G27" s="28">
        <v>5</v>
      </c>
      <c r="H27" s="27">
        <v>60</v>
      </c>
      <c r="I27" s="29">
        <f t="shared" si="2"/>
        <v>300</v>
      </c>
      <c r="J27" s="18"/>
      <c r="K27" s="18"/>
      <c r="L27" s="18"/>
      <c r="M27" s="18"/>
      <c r="N27" s="18"/>
    </row>
    <row r="28" spans="1:14" ht="15.75" x14ac:dyDescent="0.25">
      <c r="A28" s="27" t="s">
        <v>35</v>
      </c>
      <c r="B28" s="27" t="s">
        <v>48</v>
      </c>
      <c r="C28" s="28">
        <v>2.5</v>
      </c>
      <c r="D28" s="28">
        <v>2</v>
      </c>
      <c r="E28" s="28">
        <f t="shared" si="3"/>
        <v>4.5</v>
      </c>
      <c r="F28" s="28">
        <f t="shared" si="1"/>
        <v>2</v>
      </c>
      <c r="G28" s="28">
        <v>2.5</v>
      </c>
      <c r="H28" s="27">
        <v>125</v>
      </c>
      <c r="I28" s="29">
        <f t="shared" si="2"/>
        <v>312.5</v>
      </c>
      <c r="J28" s="18"/>
      <c r="K28" s="18"/>
      <c r="L28" s="18"/>
      <c r="M28" s="18"/>
      <c r="N28" s="18"/>
    </row>
    <row r="29" spans="1:14" ht="15.75" x14ac:dyDescent="0.25">
      <c r="A29" s="27" t="s">
        <v>36</v>
      </c>
      <c r="B29" s="27" t="s">
        <v>48</v>
      </c>
      <c r="C29" s="28">
        <v>2</v>
      </c>
      <c r="D29" s="28">
        <v>2</v>
      </c>
      <c r="E29" s="28">
        <f t="shared" si="3"/>
        <v>4</v>
      </c>
      <c r="F29" s="28">
        <f t="shared" si="1"/>
        <v>2.2000000000000002</v>
      </c>
      <c r="G29" s="28">
        <v>1.8</v>
      </c>
      <c r="H29" s="27">
        <v>125</v>
      </c>
      <c r="I29" s="29">
        <f t="shared" si="2"/>
        <v>225</v>
      </c>
      <c r="J29" s="18"/>
      <c r="K29" s="18"/>
      <c r="L29" s="18"/>
      <c r="M29" s="18"/>
      <c r="N29" s="18"/>
    </row>
    <row r="30" spans="1:14" ht="15.75" x14ac:dyDescent="0.25">
      <c r="A30" s="27" t="s">
        <v>37</v>
      </c>
      <c r="B30" s="27" t="s">
        <v>12</v>
      </c>
      <c r="C30" s="28">
        <v>3.25</v>
      </c>
      <c r="D30" s="28">
        <v>2</v>
      </c>
      <c r="E30" s="28">
        <f t="shared" si="3"/>
        <v>5.25</v>
      </c>
      <c r="F30" s="28">
        <f t="shared" si="1"/>
        <v>2.25</v>
      </c>
      <c r="G30" s="28">
        <v>3</v>
      </c>
      <c r="H30" s="27">
        <v>175</v>
      </c>
      <c r="I30" s="29">
        <f t="shared" si="2"/>
        <v>525</v>
      </c>
      <c r="J30" s="18"/>
      <c r="K30" s="18"/>
      <c r="L30" s="18"/>
      <c r="M30" s="18"/>
      <c r="N30" s="18"/>
    </row>
    <row r="31" spans="1:14" ht="15.75" x14ac:dyDescent="0.25">
      <c r="A31" s="27" t="s">
        <v>38</v>
      </c>
      <c r="B31" s="27" t="s">
        <v>22</v>
      </c>
      <c r="C31" s="28">
        <v>5.8</v>
      </c>
      <c r="D31" s="28">
        <v>8</v>
      </c>
      <c r="E31" s="28">
        <f t="shared" si="3"/>
        <v>13.8</v>
      </c>
      <c r="F31" s="28">
        <f t="shared" si="1"/>
        <v>10.8</v>
      </c>
      <c r="G31" s="28">
        <v>3</v>
      </c>
      <c r="H31" s="27">
        <v>325</v>
      </c>
      <c r="I31" s="29">
        <f t="shared" si="2"/>
        <v>975</v>
      </c>
      <c r="J31" s="18"/>
      <c r="K31" s="18"/>
      <c r="L31" s="18"/>
      <c r="M31" s="18"/>
      <c r="N31" s="18"/>
    </row>
    <row r="32" spans="1:14" ht="15.75" x14ac:dyDescent="0.25">
      <c r="A32" s="27" t="s">
        <v>52</v>
      </c>
      <c r="B32" s="27" t="s">
        <v>47</v>
      </c>
      <c r="C32" s="28">
        <v>64</v>
      </c>
      <c r="D32" s="28">
        <v>96</v>
      </c>
      <c r="E32" s="28">
        <f t="shared" si="3"/>
        <v>160</v>
      </c>
      <c r="F32" s="28">
        <f t="shared" si="1"/>
        <v>112</v>
      </c>
      <c r="G32" s="28">
        <v>48</v>
      </c>
      <c r="H32" s="27">
        <v>30</v>
      </c>
      <c r="I32" s="29">
        <f t="shared" si="2"/>
        <v>1440</v>
      </c>
      <c r="J32" s="18"/>
      <c r="K32" s="18"/>
      <c r="L32" s="18"/>
      <c r="M32" s="18"/>
      <c r="N32" s="18"/>
    </row>
    <row r="33" spans="1:14" ht="15.75" x14ac:dyDescent="0.25">
      <c r="A33" s="27" t="s">
        <v>39</v>
      </c>
      <c r="B33" s="27" t="s">
        <v>48</v>
      </c>
      <c r="C33" s="28">
        <v>1</v>
      </c>
      <c r="D33" s="28">
        <v>1</v>
      </c>
      <c r="E33" s="28">
        <f t="shared" si="3"/>
        <v>2</v>
      </c>
      <c r="F33" s="28">
        <f t="shared" si="1"/>
        <v>1</v>
      </c>
      <c r="G33" s="32">
        <v>1</v>
      </c>
      <c r="H33" s="27">
        <v>225</v>
      </c>
      <c r="I33" s="29">
        <f t="shared" si="2"/>
        <v>225</v>
      </c>
      <c r="J33" s="18"/>
      <c r="K33" s="18"/>
      <c r="L33" s="18"/>
      <c r="M33" s="18"/>
      <c r="N33" s="18"/>
    </row>
    <row r="34" spans="1:14" ht="15.75" x14ac:dyDescent="0.25">
      <c r="A34" s="27" t="s">
        <v>40</v>
      </c>
      <c r="B34" s="27" t="s">
        <v>12</v>
      </c>
      <c r="C34" s="28">
        <v>3</v>
      </c>
      <c r="D34" s="28">
        <v>5</v>
      </c>
      <c r="E34" s="28">
        <f t="shared" si="3"/>
        <v>8</v>
      </c>
      <c r="F34" s="28">
        <f t="shared" si="1"/>
        <v>6</v>
      </c>
      <c r="G34" s="28">
        <v>2</v>
      </c>
      <c r="H34" s="27">
        <v>125</v>
      </c>
      <c r="I34" s="29">
        <f t="shared" si="2"/>
        <v>250</v>
      </c>
      <c r="J34" s="18"/>
      <c r="K34" s="18"/>
      <c r="L34" s="18"/>
      <c r="M34" s="18"/>
      <c r="N34" s="18"/>
    </row>
    <row r="35" spans="1:14" ht="15.75" x14ac:dyDescent="0.25">
      <c r="A35" s="27" t="s">
        <v>50</v>
      </c>
      <c r="B35" s="27" t="s">
        <v>48</v>
      </c>
      <c r="C35" s="28">
        <v>0</v>
      </c>
      <c r="D35" s="28">
        <v>0</v>
      </c>
      <c r="E35" s="28">
        <f t="shared" si="3"/>
        <v>0</v>
      </c>
      <c r="F35" s="28">
        <f t="shared" si="1"/>
        <v>0</v>
      </c>
      <c r="G35" s="28">
        <v>0</v>
      </c>
      <c r="H35" s="27">
        <v>60</v>
      </c>
      <c r="I35" s="29">
        <f t="shared" si="2"/>
        <v>0</v>
      </c>
      <c r="J35" s="18"/>
      <c r="K35" s="18"/>
      <c r="L35" s="18"/>
      <c r="M35" s="18"/>
      <c r="N35" s="18"/>
    </row>
    <row r="36" spans="1:14" ht="15.75" x14ac:dyDescent="0.25">
      <c r="A36" s="27" t="s">
        <v>41</v>
      </c>
      <c r="B36" s="27" t="s">
        <v>47</v>
      </c>
      <c r="C36" s="28">
        <v>2</v>
      </c>
      <c r="D36" s="28">
        <v>3</v>
      </c>
      <c r="E36" s="28">
        <f t="shared" si="3"/>
        <v>5</v>
      </c>
      <c r="F36" s="28">
        <f t="shared" si="1"/>
        <v>3</v>
      </c>
      <c r="G36" s="28">
        <v>2</v>
      </c>
      <c r="H36" s="27">
        <v>125</v>
      </c>
      <c r="I36" s="29">
        <f t="shared" si="2"/>
        <v>250</v>
      </c>
      <c r="J36" s="18"/>
      <c r="K36" s="18"/>
      <c r="L36" s="18"/>
      <c r="M36" s="18"/>
      <c r="N36" s="18"/>
    </row>
    <row r="37" spans="1:14" ht="15.75" x14ac:dyDescent="0.25">
      <c r="A37" s="27" t="s">
        <v>42</v>
      </c>
      <c r="B37" s="27" t="s">
        <v>12</v>
      </c>
      <c r="C37" s="28">
        <v>0</v>
      </c>
      <c r="D37" s="28">
        <v>0</v>
      </c>
      <c r="E37" s="28">
        <f t="shared" si="3"/>
        <v>0</v>
      </c>
      <c r="F37" s="28">
        <f t="shared" si="1"/>
        <v>0</v>
      </c>
      <c r="G37" s="32">
        <v>0</v>
      </c>
      <c r="H37" s="27">
        <v>169.49</v>
      </c>
      <c r="I37" s="29">
        <f t="shared" si="2"/>
        <v>0</v>
      </c>
      <c r="J37" s="18"/>
      <c r="K37" s="18"/>
      <c r="L37" s="18"/>
      <c r="M37" s="18"/>
      <c r="N37" s="18"/>
    </row>
    <row r="38" spans="1:14" ht="15.75" x14ac:dyDescent="0.25">
      <c r="A38" s="27" t="s">
        <v>43</v>
      </c>
      <c r="B38" s="27" t="s">
        <v>23</v>
      </c>
      <c r="C38" s="28">
        <v>11</v>
      </c>
      <c r="D38" s="28">
        <v>12</v>
      </c>
      <c r="E38" s="28">
        <f t="shared" si="3"/>
        <v>23</v>
      </c>
      <c r="F38" s="28">
        <f t="shared" si="1"/>
        <v>14</v>
      </c>
      <c r="G38" s="28">
        <v>9</v>
      </c>
      <c r="H38" s="27">
        <v>175</v>
      </c>
      <c r="I38" s="29">
        <f t="shared" si="2"/>
        <v>1575</v>
      </c>
      <c r="J38" s="18"/>
      <c r="K38" s="18"/>
      <c r="L38" s="18"/>
      <c r="M38" s="18"/>
      <c r="N38" s="18"/>
    </row>
    <row r="39" spans="1:14" ht="15.75" x14ac:dyDescent="0.25">
      <c r="A39" s="27" t="s">
        <v>44</v>
      </c>
      <c r="B39" s="27" t="s">
        <v>48</v>
      </c>
      <c r="C39" s="28">
        <v>4.5</v>
      </c>
      <c r="D39" s="28">
        <v>0</v>
      </c>
      <c r="E39" s="28">
        <f t="shared" si="3"/>
        <v>4.5</v>
      </c>
      <c r="F39" s="28">
        <f t="shared" si="1"/>
        <v>4</v>
      </c>
      <c r="G39" s="28">
        <v>0.5</v>
      </c>
      <c r="H39" s="27">
        <v>125</v>
      </c>
      <c r="I39" s="29">
        <f t="shared" si="2"/>
        <v>62.5</v>
      </c>
      <c r="J39" s="18"/>
      <c r="K39" s="18"/>
      <c r="L39" s="18"/>
      <c r="M39" s="18"/>
      <c r="N39" s="18"/>
    </row>
    <row r="40" spans="1:14" ht="15.75" x14ac:dyDescent="0.25">
      <c r="A40" s="27" t="s">
        <v>45</v>
      </c>
      <c r="B40" s="27" t="s">
        <v>48</v>
      </c>
      <c r="C40" s="28">
        <v>8</v>
      </c>
      <c r="D40" s="28">
        <v>36</v>
      </c>
      <c r="E40" s="28">
        <f t="shared" si="3"/>
        <v>44</v>
      </c>
      <c r="F40" s="28">
        <f t="shared" si="1"/>
        <v>40</v>
      </c>
      <c r="G40" s="28">
        <v>4</v>
      </c>
      <c r="H40" s="27">
        <v>60</v>
      </c>
      <c r="I40" s="29">
        <f t="shared" si="2"/>
        <v>240</v>
      </c>
      <c r="J40" s="18"/>
      <c r="K40" s="18"/>
      <c r="L40" s="18"/>
      <c r="M40" s="18"/>
      <c r="N40" s="18"/>
    </row>
    <row r="41" spans="1:14" ht="15.75" x14ac:dyDescent="0.25">
      <c r="A41" s="27" t="s">
        <v>53</v>
      </c>
      <c r="B41" s="27" t="s">
        <v>48</v>
      </c>
      <c r="C41" s="28">
        <v>1.5</v>
      </c>
      <c r="D41" s="28">
        <v>0</v>
      </c>
      <c r="E41" s="28">
        <f t="shared" si="3"/>
        <v>1.5</v>
      </c>
      <c r="F41" s="28">
        <f t="shared" si="1"/>
        <v>0.5</v>
      </c>
      <c r="G41" s="28">
        <v>1</v>
      </c>
      <c r="H41" s="27">
        <v>25.42</v>
      </c>
      <c r="I41" s="29">
        <f t="shared" si="2"/>
        <v>25.42</v>
      </c>
      <c r="J41" s="18"/>
      <c r="K41" s="18"/>
      <c r="L41" s="18"/>
      <c r="M41" s="18"/>
      <c r="N41" s="18"/>
    </row>
    <row r="42" spans="1:14" ht="15.75" x14ac:dyDescent="0.25">
      <c r="A42" s="27" t="s">
        <v>54</v>
      </c>
      <c r="B42" s="27" t="s">
        <v>48</v>
      </c>
      <c r="C42" s="28">
        <v>0.5</v>
      </c>
      <c r="D42" s="28">
        <v>0</v>
      </c>
      <c r="E42" s="28">
        <f t="shared" si="3"/>
        <v>0.5</v>
      </c>
      <c r="F42" s="28">
        <f t="shared" si="1"/>
        <v>0.2</v>
      </c>
      <c r="G42" s="28">
        <v>0.3</v>
      </c>
      <c r="H42" s="33">
        <v>423.73</v>
      </c>
      <c r="I42" s="29">
        <f>+G42*H42</f>
        <v>127.119</v>
      </c>
      <c r="J42" s="18"/>
      <c r="K42" s="18"/>
      <c r="L42" s="18"/>
      <c r="M42" s="18"/>
      <c r="N42" s="18"/>
    </row>
    <row r="43" spans="1:14" ht="18" x14ac:dyDescent="0.25">
      <c r="A43" s="34" t="s">
        <v>24</v>
      </c>
      <c r="B43" s="34"/>
      <c r="C43" s="35"/>
      <c r="D43" s="36"/>
      <c r="E43" s="36"/>
      <c r="F43" s="35"/>
      <c r="G43" s="37"/>
      <c r="H43" s="38"/>
      <c r="I43" s="39">
        <f>SUM(I18:I42)</f>
        <v>8055.8689999999997</v>
      </c>
      <c r="J43" s="18"/>
      <c r="K43" s="18"/>
      <c r="L43" s="18"/>
      <c r="M43" s="18"/>
      <c r="N43" s="18"/>
    </row>
    <row r="44" spans="1:14" x14ac:dyDescent="0.25">
      <c r="A44" s="2"/>
      <c r="B44" s="2"/>
      <c r="C44" s="2"/>
      <c r="D44" s="3"/>
      <c r="E44" s="3"/>
      <c r="F44" s="2"/>
      <c r="G44" s="3"/>
      <c r="H44" s="1"/>
      <c r="I44" s="4"/>
      <c r="J44" s="18"/>
      <c r="K44" s="18"/>
      <c r="L44" s="18"/>
      <c r="M44" s="18"/>
      <c r="N44" s="18"/>
    </row>
    <row r="45" spans="1:14" ht="20.25" x14ac:dyDescent="0.3">
      <c r="A45" s="5"/>
      <c r="B45" s="5"/>
      <c r="C45" s="5"/>
      <c r="D45" s="6"/>
      <c r="E45" s="6"/>
      <c r="F45" s="5"/>
      <c r="G45" s="6"/>
      <c r="H45" s="7"/>
      <c r="I45" s="8"/>
      <c r="J45" s="18"/>
      <c r="K45" s="18"/>
      <c r="L45" s="18"/>
      <c r="M45" s="18"/>
      <c r="N45" s="18"/>
    </row>
    <row r="46" spans="1:14" ht="15.75" x14ac:dyDescent="0.25">
      <c r="A46" s="10" t="s">
        <v>25</v>
      </c>
      <c r="B46" s="10"/>
      <c r="C46" s="9"/>
      <c r="D46" s="10" t="s">
        <v>26</v>
      </c>
      <c r="E46" s="10"/>
      <c r="F46" s="9"/>
      <c r="G46" s="10" t="s">
        <v>27</v>
      </c>
      <c r="H46" s="10"/>
      <c r="I46" s="10"/>
    </row>
    <row r="47" spans="1:14" x14ac:dyDescent="0.25">
      <c r="A47" s="9"/>
      <c r="B47" s="9"/>
      <c r="C47" s="9"/>
      <c r="D47" s="9"/>
      <c r="E47" s="9"/>
      <c r="F47" s="9"/>
      <c r="G47" s="9"/>
      <c r="H47" s="9"/>
      <c r="I47" s="9"/>
    </row>
    <row r="48" spans="1:14" ht="15.75" x14ac:dyDescent="0.25">
      <c r="A48" s="10"/>
      <c r="B48" s="10"/>
      <c r="C48" s="10"/>
      <c r="D48" s="10"/>
      <c r="E48" s="10"/>
      <c r="F48" s="10"/>
      <c r="G48" s="10"/>
      <c r="H48" s="10"/>
      <c r="I48" s="10"/>
    </row>
  </sheetData>
  <mergeCells count="3">
    <mergeCell ref="C8:E8"/>
    <mergeCell ref="B9:F9"/>
    <mergeCell ref="C12:E12"/>
  </mergeCells>
  <pageMargins left="0.7" right="0.7" top="0.75" bottom="0.75" header="0.3" footer="0.3"/>
  <pageSetup scale="6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2025-12-10T19:55:57Z</dcterms:modified>
</cp:coreProperties>
</file>