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/>
  </bookViews>
  <sheets>
    <sheet name="OCTUBRE 2025" sheetId="27" r:id="rId1"/>
  </sheets>
  <calcPr calcId="162913"/>
</workbook>
</file>

<file path=xl/calcChain.xml><?xml version="1.0" encoding="utf-8"?>
<calcChain xmlns="http://schemas.openxmlformats.org/spreadsheetml/2006/main">
  <c r="I42" i="27" l="1"/>
  <c r="E42" i="27"/>
  <c r="F42" i="27" s="1"/>
  <c r="I41" i="27"/>
  <c r="E41" i="27"/>
  <c r="F41" i="27" s="1"/>
  <c r="I40" i="27"/>
  <c r="E40" i="27"/>
  <c r="F40" i="27" s="1"/>
  <c r="I39" i="27"/>
  <c r="E39" i="27"/>
  <c r="F39" i="27" s="1"/>
  <c r="I38" i="27"/>
  <c r="E38" i="27"/>
  <c r="F38" i="27" s="1"/>
  <c r="I37" i="27"/>
  <c r="E37" i="27"/>
  <c r="F37" i="27" s="1"/>
  <c r="I36" i="27"/>
  <c r="E36" i="27"/>
  <c r="F36" i="27" s="1"/>
  <c r="I35" i="27"/>
  <c r="E35" i="27"/>
  <c r="F35" i="27" s="1"/>
  <c r="I34" i="27"/>
  <c r="E34" i="27"/>
  <c r="F34" i="27" s="1"/>
  <c r="I33" i="27"/>
  <c r="E33" i="27"/>
  <c r="F33" i="27" s="1"/>
  <c r="I32" i="27"/>
  <c r="E32" i="27"/>
  <c r="F32" i="27" s="1"/>
  <c r="I31" i="27"/>
  <c r="E31" i="27"/>
  <c r="F31" i="27" s="1"/>
  <c r="I30" i="27"/>
  <c r="E30" i="27"/>
  <c r="F30" i="27" s="1"/>
  <c r="I29" i="27"/>
  <c r="E29" i="27"/>
  <c r="F29" i="27" s="1"/>
  <c r="I28" i="27"/>
  <c r="E28" i="27"/>
  <c r="F28" i="27" s="1"/>
  <c r="I27" i="27"/>
  <c r="E27" i="27"/>
  <c r="F27" i="27" s="1"/>
  <c r="I26" i="27"/>
  <c r="I25" i="27"/>
  <c r="E25" i="27"/>
  <c r="F25" i="27" s="1"/>
  <c r="I24" i="27"/>
  <c r="E24" i="27"/>
  <c r="F24" i="27" s="1"/>
  <c r="I23" i="27"/>
  <c r="E23" i="27"/>
  <c r="F23" i="27" s="1"/>
  <c r="I22" i="27"/>
  <c r="E22" i="27"/>
  <c r="F22" i="27" s="1"/>
  <c r="I21" i="27"/>
  <c r="E21" i="27"/>
  <c r="F21" i="27" s="1"/>
  <c r="I20" i="27"/>
  <c r="E20" i="27"/>
  <c r="F20" i="27" s="1"/>
  <c r="I19" i="27"/>
  <c r="E19" i="27"/>
  <c r="F19" i="27" s="1"/>
  <c r="I18" i="27"/>
  <c r="E18" i="27"/>
  <c r="F18" i="27" s="1"/>
  <c r="I43" i="27" l="1"/>
</calcChain>
</file>

<file path=xl/sharedStrings.xml><?xml version="1.0" encoding="utf-8"?>
<sst xmlns="http://schemas.openxmlformats.org/spreadsheetml/2006/main" count="83" uniqueCount="58">
  <si>
    <t>Republica Dominicana</t>
  </si>
  <si>
    <t>SERVICIO NACIONAL DE SALUD</t>
  </si>
  <si>
    <t xml:space="preserve">   </t>
  </si>
  <si>
    <t>ALMACEN</t>
  </si>
  <si>
    <t>_____________________________________________________</t>
  </si>
  <si>
    <t>ESTABLECIMIENTO</t>
  </si>
  <si>
    <t xml:space="preserve">                                 HOSPITAL MUNICIPAL DE RESTAURACION</t>
  </si>
  <si>
    <t>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</si>
  <si>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</si>
  <si>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</si>
  <si>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</si>
  <si>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</si>
  <si>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</si>
  <si>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</si>
  <si>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</si>
  <si>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</si>
  <si>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</si>
  <si>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</si>
  <si>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</si>
  <si>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</si>
  <si>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</si>
  <si>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</si>
  <si>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Galon</t>
  </si>
  <si>
    <t>Pote</t>
  </si>
  <si>
    <t>TOTAL</t>
  </si>
  <si>
    <t xml:space="preserve">              Director</t>
  </si>
  <si>
    <t xml:space="preserve">           Administrador</t>
  </si>
  <si>
    <t xml:space="preserve">        Encg. De Depensa</t>
  </si>
  <si>
    <t>Informe Mensual de Almacen General,Despesa y Medicina</t>
  </si>
  <si>
    <t>BRILLO GORDO</t>
  </si>
  <si>
    <t>BRLLO VERDE</t>
  </si>
  <si>
    <t>CLORO</t>
  </si>
  <si>
    <t>ESCOBA</t>
  </si>
  <si>
    <t>FUNDAS AZUL</t>
  </si>
  <si>
    <t>FUNDAS NEGRA</t>
  </si>
  <si>
    <t>JABON AZUL</t>
  </si>
  <si>
    <t>JABON CUABA</t>
  </si>
  <si>
    <t>JABON LIQUIDO</t>
  </si>
  <si>
    <t>MISTOLIN FAB.</t>
  </si>
  <si>
    <t>PAPEL ENVOLVER</t>
  </si>
  <si>
    <t>PAPELTOALLA</t>
  </si>
  <si>
    <t>SERVILLETAS</t>
  </si>
  <si>
    <t>SUAPER</t>
  </si>
  <si>
    <t>SUAVITEL</t>
  </si>
  <si>
    <t>VASOS #3</t>
  </si>
  <si>
    <t>VASOS #7</t>
  </si>
  <si>
    <t>Saco</t>
  </si>
  <si>
    <t>Faldo</t>
  </si>
  <si>
    <t>Paquete</t>
  </si>
  <si>
    <t>ACE 30 libras</t>
  </si>
  <si>
    <t>PLATOS DESEC</t>
  </si>
  <si>
    <t>CUCHARA DESEC</t>
  </si>
  <si>
    <t>PAPEL BAñO 48 UND</t>
  </si>
  <si>
    <t>FUNDAS #4</t>
  </si>
  <si>
    <t>FOSFORO</t>
  </si>
  <si>
    <t>BOMBILLOS PEQ</t>
  </si>
  <si>
    <t>BOMBILLOS GRAN</t>
  </si>
  <si>
    <t>OCTUBRE AL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</si>
</sst>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6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3" fontId="6" fillId="0" borderId="0" xfId="0" applyNumberFormat="1" applyFont="1" applyBorder="1" applyAlignment="1">
      <alignment horizontal="left"/>
    </xf>
    <xf numFmtId="164" fontId="7" fillId="0" borderId="0" xfId="1" applyNumberFormat="1" applyFont="1" applyBorder="1" applyAlignment="1">
      <alignment horizontal="left"/>
    </xf>
    <xf numFmtId="0" fontId="8" fillId="0" borderId="0" xfId="0" applyFont="1" applyBorder="1" applyAlignment="1">
      <alignment horizontal="left"/>
    </xf>
    <xf numFmtId="3" fontId="9" fillId="0" borderId="0" xfId="0" applyNumberFormat="1" applyFont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164" fontId="10" fillId="0" borderId="0" xfId="1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4" fillId="0" borderId="0" xfId="0" applyFont="1" applyBorder="1" applyAlignment="1"/>
    <xf numFmtId="0" fontId="5" fillId="0" borderId="0" xfId="0" applyFont="1" applyBorder="1" applyAlignment="1">
      <alignment horizontal="left"/>
    </xf>
    <xf numFmtId="17" fontId="2" fillId="0" borderId="0" xfId="0" applyNumberFormat="1" applyFont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4" fontId="11" fillId="0" borderId="0" xfId="0" applyNumberFormat="1" applyFont="1" applyFill="1" applyBorder="1" applyAlignment="1">
      <alignment horizontal="left"/>
    </xf>
    <xf numFmtId="43" fontId="11" fillId="0" borderId="0" xfId="2" applyFont="1" applyBorder="1" applyAlignment="1">
      <alignment horizontal="center"/>
    </xf>
    <xf numFmtId="0" fontId="11" fillId="0" borderId="0" xfId="0" applyFont="1" applyFill="1" applyBorder="1" applyAlignment="1">
      <alignment horizontal="left" wrapText="1"/>
    </xf>
    <xf numFmtId="4" fontId="11" fillId="4" borderId="0" xfId="0" applyNumberFormat="1" applyFont="1" applyFill="1" applyBorder="1" applyAlignment="1">
      <alignment horizontal="left"/>
    </xf>
    <xf numFmtId="4" fontId="11" fillId="3" borderId="0" xfId="0" applyNumberFormat="1" applyFont="1" applyFill="1" applyBorder="1" applyAlignment="1">
      <alignment horizontal="left"/>
    </xf>
    <xf numFmtId="3" fontId="11" fillId="0" borderId="0" xfId="0" applyNumberFormat="1" applyFont="1" applyFill="1" applyBorder="1" applyAlignment="1">
      <alignment horizontal="left"/>
    </xf>
    <xf numFmtId="0" fontId="12" fillId="0" borderId="0" xfId="0" applyFont="1" applyBorder="1" applyAlignment="1">
      <alignment horizontal="left"/>
    </xf>
    <xf numFmtId="4" fontId="12" fillId="0" borderId="0" xfId="0" applyNumberFormat="1" applyFont="1" applyBorder="1" applyAlignment="1">
      <alignment horizontal="left"/>
    </xf>
    <xf numFmtId="3" fontId="12" fillId="0" borderId="0" xfId="0" applyNumberFormat="1" applyFont="1" applyBorder="1" applyAlignment="1">
      <alignment horizontal="left"/>
    </xf>
    <xf numFmtId="4" fontId="13" fillId="0" borderId="0" xfId="0" applyNumberFormat="1" applyFont="1" applyFill="1" applyBorder="1" applyAlignment="1">
      <alignment horizontal="left"/>
    </xf>
    <xf numFmtId="4" fontId="12" fillId="0" borderId="0" xfId="0" applyNumberFormat="1" applyFont="1" applyFill="1" applyBorder="1" applyAlignment="1">
      <alignment horizontal="left"/>
    </xf>
    <xf numFmtId="164" fontId="13" fillId="0" borderId="0" xfId="0" applyNumberFormat="1" applyFont="1" applyFill="1" applyBorder="1" applyAlignment="1">
      <alignment horizontal="left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</xdr:col>
      <xdr:colOff>886410</xdr:colOff>
      <xdr:row>8</xdr:row>
      <xdr:rowOff>45823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000"/>
          <a:ext cx="2353260" cy="118882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4</xdr:col>
      <xdr:colOff>701167</xdr:colOff>
      <xdr:row>4</xdr:row>
      <xdr:rowOff>150906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24200" y="571500"/>
          <a:ext cx="1463167" cy="341406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8</xdr:col>
      <xdr:colOff>95382</xdr:colOff>
      <xdr:row>7</xdr:row>
      <xdr:rowOff>73224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29250" y="571500"/>
          <a:ext cx="1524132" cy="835224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304800</xdr:colOff>
      <xdr:row>7</xdr:row>
      <xdr:rowOff>114300</xdr:rowOff>
    </xdr:to>
    <xdr:sp macro="" textlink="">
      <xdr:nvSpPr>
        <xdr:cNvPr id="1025" name="AutoShape 1" descr="data:image/png;base64,iVBORw0KGgoAAAANSUhEUgAAAKQAAABVCAYAAADHe0/9AAAQAElEQVR4Aex9B3xc1Z3ud++MNOpdsixbsuXeGzbYuHfAGBsTIPQWyLIhydu3m2w22SSbZJPfJtmEt5uQQEioJnRsmgH3gntvuDfZVrMlq9fRzPu+I8mMpJE0I5cY4tGcue2c/2nf+dd7r2zv1c/VEbiCRsDG1c/VEbiCRuAqIK+gybjaFKAJID1eD6qqa1BWWWVSObd/i1RRVY3K6mrU1NbCXVcH79WZ+rsZgSaALCwpx0uLVuKHT/8V//7H+fj3p1/h/uVPqvfHz7yGnz/3Jn771/fw9Nsf4/Wla7Fq214cyMpGQXEJweoGVZ+/m4n6e+loE0CWlFVg4epNeOb1D/H0ax/gj699iD+8+gHT+5c3EYT/y/Sblxfil8+/if989jX8x1Pz8f3/fRHfffI5/OiPr+APby/C4k07cOhkNsRRr4LzywHZJoAEhWMdRWSt241qtwfVFJ3VFZWorqy+/Km8HOXninEu9yxyjp/GwX1HsIkA/Iic8rm3P8Gvn3sbP/zdS/jRH17BH9/6CKu278WZohLUeTxfjpn5O+1FM0BSqbQsWBZPc2KTkuIxeexIzJ05HrfeMOGypLmsZw7ru3naWEybeB3GjhmBESMGomef7ohNSYTXFYqqiirknMzB9h37sWDpp3jy5QX4yTOv4n9efR+rtu5BMTn93+l8fuG7TeS17IMRfw4H7iQwfvL1u/Czx+/BT//h7suSfsZ6fvYP9+A/H78Xv3jiPvyc6WdP3I8f8fz3HrkD/3jXbLNAhgzuC1dsFLl4DXJO52Ht5l34Eznlf/7lDTz9zsf47Ngp1JDTt+zd1TNX8gj4ByS5YwIne/b4azFqUB/0755+WdOAzHQM7JmB4X17YAyBN2XUYNw29Xo8Nu8G/NsDt+Gn/3gvfvqN+/D9r92Jr9w4Cd17ZMDiAjp7thBrt+zG78gp/+uFt7Bs405IL76SJ+Bq25qOgH9Aer2IjgxHfEw0Qp0OapZenCstwxnqdGeKiqmrXfp0rrQc5dRda9x1cFCFCAsNRQzb1CkxDv0zu2LGmOH45h2z8JPH78aPycXvvnkqemZmAJaFnOx8vL14DX714jt4Z8V65BcWXRaLXPprSXkljrP+7QeOYM32z7CanoFNew/iwIlsnKWOK/0cAXw8nINa9r2GXL62IWlfSfUEQMJk8Xq8qCWd2gYavls3zxlpaHIG/sOmoaqmFtlnCrH78Ams3fkZVlJVWrfrAPYczULO2XOo4fXAKX6e0y8gZdzYnFhtlTW3oAh/oDj8jz+9hp8w/fTZ13Gp08/+/Dp+8fxbkKX91Jsf4dXFq7Fsyy7sO3EaRaUVcDpss2j6ZnTBV8g9v/fgPHzvoa/gxgnXIiE5AZUE8/pte/AUPQZvLVuP3IJzlwyU8t0eojtqwYqN+M38d/HjZ/6KH9LY+hHTD/8w3+z/mC60n7M/z3+wHJs+O4SisnINrd8k3+uRUzns8xr8nu3/HdPv31hk9n//xod4k4ZdVu4ZCLR+CTScNHSyc/HShytxnkYDnd/Rg6LzohMoKLUQBLbFG3cYej+h9+OHdA+qnz8y2/k0MufjZzz/1FuLsILSKr+wuKE1gW1aAWQDFL31RAqLS7Fg+Xq8+u4SvPLeUsy/lOndevovLFiMZ95cZAyVX734Nn7ORfAT+kd/QuPlv+cvxF8/Xo0t+w6biXWFhqBX1864Y/pYgvI2PHTLNPShyPew+buY5y8LPsHClRuRV1h0MUBJqvVfTVAWvQBvr9iAX77wNn7BRfTH1z/A22zbsrXboAWxYQe5JCfw/WXr8Pw7n9CN9RbdWK/jLwuXYNfhE6j2w0lqydHEUV98bxn+m1z+1y8uwK+5NfvPv43fvrQAH366BcWUIvUt8f8rQB7KysEz1Kl/+cI7+LUS6fya5SU9/sRxOZaTjzqxPP8kzFkB9hwl5OINO/BrGpA/+9OrNCQ5B+8vx+JVm6gm7cHGHfvwKRnGxxzn+e+z3S+9g59yvn77ykKsImOQa84Qa+enVUD6ltNKrGXUpKymBqUcwFJGcy5ZUh2iT5dTMcWfFkPOmQIcPHoSmygCPyC3e5bc+r/oNP8pubU4yPLNu41KERnmwoi+PfH122biG3fOwjWD+sBB3XLP/qN4gUD/ZP12FJaU+Xatw/vVHI/tB47imbc/wm84wW9SRdhz8BjO0mlfTkBVUdGptoAa1lDFVEF3WjFdaCdO5mLp2q34/Wvv40lO1oqtuyExzyznv8JHJcfgLNWjPIq/vLMFyKV+nEsun8et6lnIRSC1QNGs8wWb7YhONemcKTyHMyyXW1BYT4f7+UyFVMHMgmhgPM2Km8O6Og9O5JzBc1wcv3zuDTzPhbR5536IlvBQyVyN/azmvo5Lq2uRc+Yc1nMxPstFqHl6edEqI+KZpc1vQIAUBcvi6NrMflmT6rTgpQ7pti1Usw0VnjoUcrUeOnYSy9ZuMVz0v+g8f4bRnO0Envyo3Tun4E66jb5+2w0YNaQfnCFO7CSnfPmDFVi/az91U0FEvepYkv60cc9B/JGqxHxyCQGkhGHWWjbXa8aHO2yr9NnzyZy3Ucd+VLIPJ6lnvsfF9RRF6HJyllKCtbE19UUtFrXAH4imlydN4gKrou6347PDkIogDi0OhtY+LGexbi/rNeV5bLY8Bs/zsLWSJmx7mO41+XmfptqwgVxQqkYNm6U5UXm1r0UibdUhgBYWl2EdPSBPzl+IPxPMJ6hqtFohLxBh/A3ky0agjZUUCIkO51HdGrnGxIF02w5UcPXmkWus27oXz7z1MX5DjvPJhu2QZZ0UF4vZE0bhgdlTMaR/T46ZZVbsm0vWYv/xU0bR70h73OR0Ow4exYsUS4tWb8ZpKva1YkVsEytpn6Tpg4Bp4xz1yDUEoxbK5r2HjKHQSEBdBvir/OBH24YkgBaUlGI5VYFlm3bBF8zM2eRLCvXHDWXRuK0/2+qvh56WU/kFhjO+smgljp3ORbVvP88TboVEYz0cFy3/IxzzP1NFeHnRCnLXolYKAYEDslUSF3hBIG9MwZCymJmd9dC4qSLHOZ13Fh8QIL995T0sXLURmjB5CWaNG4mvTBuHzIw0Wn41WLpxOz6i6M4lkKWKkEpQ32PkbAtWrMdS6lP5FKl1ph368UNGE6jk55KAIWBJXK+h8v/aJ5/iYNZpSC/1l73JOU52HU8co/914coN2HnoeNvlNL7MH8y3mMGFt5auw5tL1lD8FqCOdRqO6I8ILXkQwFTQW17V0HCe3CyfTdH/AkX/R2u3tCql/naA1CB56tvPtgJquM4pIZgPC7LDHooJcYrNu/bhaYrShbR45aZKio/BLeSUM66/BslJCcinbvPRms3Yuv8IpKcFU5MmSe6NxQR0NnU703zTeB8qAiB1SFCsmkkiFzf75KwtJoxlvex4AY3Gg1mncKawBHXK70Ou1V32ucpdi+0S3cs3QNys1bxBXpABsnbHPrxOz8ZJilgP2wi2tQUZ9Un99HrqrWCBUsf++sD5qWObs2hkSR/ddfg4h4flmhH92wDSC/bPgtNlISLSRnSck8mB8CgbISEWLPDDPPwN/KsBY4erCIad+w7j+XcXYzG5WDHFYve0FMyddB1G0shxMfS4ixxlOUWluKpEU6CVHKDLSZzxCAfVrUFXnb6FNSEEZFRUOHp164Jr6dS/bmg/9KXjPi46Cpb6pDxo+JCGkzR6d++KKaOGonvnZOPOarja7sbLkZIRtWT9VtPXUoZU2y3UTgbpo3l01ejuqr1HTsKt9hJMTYqxjxbHOSKC/WTbJ4wcjBnXj8Doof2RkdaJc+gAeL3FAiSdWhLaTqbxPq3zQj8Gps3rl/fLReEk6GLiHejc1YWMnmH1qVcYuma6kJIWSnA64XAaWCLoD0FZzUHcvu8IXqP7ZTM5SA0HZ9SAXphJZ3o6B0yx8I3kAAJmRZXs4PZrKaXFv2nPQWyjw7ucHgBioWkh1hlCg6MfJ+huRo++c/88fP/h20363oN0Rc2ZjuH9eyCcC4KsAZSxCKG60b93Nzw4ZyrunDEO6anJlIpBTAnBLJfNkVO5NHDWY9ehYyTLAW7asqCOFIxYt3Mf1tHZXVVNs4Tj2YQAwejwApnpqbj7xon4V0bOvv/QV/BvDemf778Vt0wajaSEWHJNZmT+JuUdlpFM76/egn0M7zZnCEH0vgnZjh2wfSHkivHJTgO+3gMj0G9YJAYMi8CAoZHoPyQSmX3D0TnDhbjEEK60joOyim4ZRRDeW70JRzlhrpAQTLxmELlkb0SEh+EQudwmgjWvsIj4aH8Ss3LzsZUO7TwaMVKZQDCcHwSC0cmJG9irGx4i8L7BCNLttPKnXTsUU0cNwdzJo/H47TcaV9T1wwYggm1xkVsM69cTD8+ZBuXt0SUVofQGnKcZ6A7rldUv0b2QPsBT+WcDLek3nyTK0k07TbRFlnKTTASXkyd6k/s/yjDut796swlKjB8+EKMpfdTXu2dOwL/ceyvBOgmKqhkuyXIs1vC14HE6cYRekjXb99Igk8nTcImbywdIgtHB1ZFAMKb3cKH3gAiCLwzpmWFIIwC7MKX3CEPPfmHo1tMFHcfEO+G8AE5ZUlKO5RTbn9Ifdo6uol5dUzGegEhPS0EZlfYd+w7jKK3Hmlo3h6L1r8TYAQJ4Hy3FSvph4btOGgY7g64mxdvnEXz9ySXjY6IQSeArxUVFokeXTpg9bhQeotUvETeBYP3arTMwb/IYdCNnDHFSzLXehDavCDhnGZZcvG4bltPqLimvaDN/axflkzzIiNNOclpFn9Cko/VHcXExuO/mybj7hono160r4qIjEUH/bxg5v/qaxOvD+2bi6/Nm4MaxIxEdHl7PKeHz4SKqpr95xZY9yKcv1OfKZbSyOXHRcQ6kdHGhW68IpHUjFyTgXGEWnBThzhAgjG1PTAmhCHchtWsIOqWFIJw6pi8z8m18m/ssJN/bUQ7walqxskhty8a1A3pDnMxFcXmUIJNeqEc22qKl6/LHycVjrGDSPp+f7DLC5cJo6oo3UI/qRmD6A5fDtqHJmkx96wlylm/ffQtmjx+FLsmJ1Bsd58l1aIftka53hH1dQC65+3BW4MaRT4UyZnbQua/woBZhEzxy/sJsB8YNH4C51Me7piTA2coiMpGz9DTcd9Mk9M3sCpvtM5zSpy4vx3873Wcn6R0xdTVcsxu2l3Yj7kjQxSU6kZbuQkrnELjCuXAsD+R68XBS4bWREtUZ/TsNRL+MDHTNiERyaiiiYhy4EH1SkQzpkxroMjqfe1L3GUy9TSs9h+JaeszZotI2da9COnc1cLLi2RU0/XjROSke1w7sTS6YCn9gbMxvWRY6JcRBqoOSRJqDE9N4/YK2pF1BrrNtz0EsWrsZOXRrBUtPXoeDNNxKKT1alGXHo8gNbxp7DbpTD7e5wFrk8TkR4nRiWJ9MjBnSF1KRWgCS5Us4/seoTlVTvWosajfutuRFlAAAEABJREFUXNItARcd60R0rAOJKdxGhSIlMgWJ4ckIdbjob/cizBmOISnDMbXbDAxLZae7JhrjJpa6ZFiYDY53x5rocOA4XRfbGeaTviijYiCt3vTOyXBXVeEEIxH5HBhjNbdSQwHdMvm0PGtr5f3zyUSuoYaJlsSXQpc+V/3uCoBR4WFQam9S/RJoPKm6G/e15QBJdEsEfrJuu7nTqIoAtWwL4BcBfGrpssktKEKLO3VYl5P008n9h/bOrDfM2qHH7IiKCMf1tLwT42Na5mYGD91GR+hLrWaosTGD3bjT1paLg6BhjgA7xpxNvyQQHm4jLiGErh0LiZEJGNVlDMZ0HYuUiBTS9sJhO5AYlohOkamIdyUgKjIMkdEOlnHCZQBpNaUZ6BEBqUcxDhzNYkw2nxEaN3pndEE3Dm4IByX3zFlyk0KIk7ZGsqS8nNGfcnhovDTP47BtpNG/2YUiTFyh+fWLfaxRCHE64AoNAZuPJh+eqKVP8CCt14WMdR88kW0Yk221P83qWyk9CfK1ah9QTTj/CSWwpYOnxMfCsppeO5+p2Y7DYUOLPyk2GixEkUgg4POPFtBpRoOqguWQrpAQRISFkyY7xtWCYD8OC6o8JsGB0DDQyoxEekw6MmK7IS4sHgnhidQzbJypyEdueQ7yua2sraS4thERYcMRYrFudPxjgaGvPBowecblkJoYh640JMK4gvNpDJzioEh/ajpcn1cn15CuS734/Cz3OBYChxT7aNKyOWk8e+m+rM+GhURO8ABy+dSEONjNayP4ysn5N9KQe58BAEWkmmfxdyzdWLqyuKoZB47Z+XysVxxSqkl4WOj50+3t2ARuSkIs5IPVvr/8Cp/6SqcW/fFXKJkD0Du9M1xOZwuU+8vf5Bx7ZwuQFNth5JLSB6vclSivKUdxVRE5oxMDkwejM/VHt6cWVe4q+lRryY28CA93QGVtG2Df0OEPuWQORa5utdKgR3JQu3RKQmxsDIrKKpHLqIsA56tc+9alyZLR4AU7A9+ZAmzLpt7ohIN14DJ81Mb4mGjIOJLHIJrin4PVpGYPB0v9/YCAXENglhu/qdUkT/MDYs488mEiRTpoloFTYES13FvNLrV6aFkWXCEhDdzcf/01NW5ycY1rPRm7ftP2bzxdGKMZdUiMi0ZABVqQU4VKumBBk2hbDjgsJ1wOlxHTyRGd0CkqFamRqUiLSkNUaBQsTjYa+tFYGh35ENHVlVXIzy+k6K2A0+GEVrv6VUPHeMG5ElRUVjcZGN9qbJZ32HZDU5q2xEMRWUNdSKD1LXOp9j0Ei5PgH9gjHTePH4W+dDE5bLspo7As1DC+f4gGih56K2K0qr32sAictgO23TDgTQpYID9BRXUNjb+m/W+SrdmBcro5NrUMTGghNbvMQ8v4Xi3r8zptnm3363Q6MGHEQAykdWr0JA5Ku4UaM7Aur1s6ooWqSg/quB/jikU8RbVAmEC9UQaNzkl0R7miERsWR7EegeoqLzx1XgKFxNQ7bjr8pf53lj6vc/RNanAk9uKiIgAq8qUMYRkOqVH3U0EY9TUly2o+XBZ1Uo95yrGMYTtPK+X9kLygU14ugkj6/sQkbhg7glGROAKyGUlOciWNhRwuwmoCqdnVFodadJERYYajWZYmzScLD8nHkHO2EBonnytt7urxiUJ6KHT3lb+xsShx4mm5h3CBNRJqPsKN51ts+2Sk4SauyM7JCbAFSKUWufyf4PjB4sorKqyFu8ZCdGgMIp0Rhgt2iuqExPBEJEYkIoLnLMuCw3bCyUaWldShsqLOgDiI6uD3w/oVOy0mtxA3k84XGRFu+lJJd1AlLVJxH39llTcmMpzt4sz4ZuChaOVR5OcwgiNu4Hv5Uu17ORhqq9xGN4wZQUu2H8Kphhg25lOpV+3j4Aeylm3LNpa/nqWyOQfNEV7DxXaYLpoz1LlVv081re7WkUsfyDqNs/RSGHqGrk920uzSKRGhoc7zJwMGZDg98bPGXYOp1w1DdGQELA7KeSrt7bAhlRUelJxzo7LMi7o6DwqqClBQeQY1dTWorK1gqkRhZSHyy/JQVF1A0VqJ8lK3KVNd5SGXDGRY22gIB7y0shJlTAKRrFQXJ9Fy2OY+RHERTbI/ComxUUiKjzGLpMl19osNQ1ZOPjTwgXAP9aKSHKuUi8Af12hCv40DDb8W7QCK7lvpqO6dkQYjbnXBt5za6Hvcyr6yhVESJMfHwqkohW8+XqwjN9PtY9sYy69WtMr3eiv7EtUbdh+AJBPA1QGfD9tpkekoZBoeGnr+QsCAVIluqSm4b9ZkKPQVHu4CFQqdbj+xltJiN8TxzubV4ljeKWzK3oANp9diT/5ObMnehN35O7A1ZxPWnV6N7bnbcDgrDyVFtSgqrDOim+1vv562cnBQpQNVUoxphUv1COEEaFDkdqjiIHsp1v2RSKRR1zWFHFx9bp6B4yxRphtsj+fkm8XWPIvv8bmSUqzcuhsLlm8wNwrXUGXwvR7svpjDOIZDdd9nEnV8LZBgaTTmV/ivF43XyMiwxlPnt1pIki6LPt2Co9l558+3tiOms/foSXy6Yx/KyivRHI8WxzoxMR496GTXXKDhQ6g07AWwcdg2dNfM1+fNpJU3BDHUwSxyu3YHgZNWW+NFMcGVc6oauw+dxOajO7ErbxcOFx/AwaLPcKLkiNnfdnobNh7Yi8PHC5CfW4PSojqKeQ1HAA1sKwvbUEPHdi0BIE7oJGeUcSPx5KbSXcvkaaW8RHYPxsHlLnIQ2E36y2Nxxo2792Ppxh3Ipp4lwPsjVcKJ0QT9ecFi/O619/HCB8ugxy5U3l/+QM6p/V2oRgmQY4b0N5YwONmBlG2eJ4J66dDe3ZGSEAewX837WU0DZfOuA3h72QYocoVWPh7Wr8X52uLV2HvkBPkWAwqi55Nft68N7dsDGfR22DYnp+FaUIBUGTV6Ig2cb9x+E26eMAoKhdlsQCCDUHKuDnmna3DsSBmOHStBdm4ZzhRUkKWXoaCoEmfOlCPrVAmOHi1B7ukqnMmuRWV5HQQg1X2hyUN9ykO9hdKH423R2udAcKAEIC+vNZkAfP5xULT0oTO9T3oXRpSo7/iuD5YXyeOMOOhO8oWrNmDf8VNoFMlesvZKimg9KKWHzOYvWomVW/Zgx/4jePOTNfjLu0uwdud+lHTwhgi1MpSulQH0S86dPBp9unWp7xfr1bVgktSYPt3SIDUgNIT9bFbYCwvSIQW0Vz5ehT1HslBC1aMxm/pazLCj7mB/mf18j3H1czRqwDFqzGO2HGuny2VCqMn0U5pzDT9BA1LlFBKS1f2N22fhqzdNRN9uXeG0SYpchuhRFqPDauLPTzLn3l3rxbkztTh9ohqnjtaYlJtVgzM5buRnu3m+FqeP1SA3qxZ5p2pQfM4NlakneIG/XtAosev1LKuBVuNWh7yuTWspk6JleP+e1CVjYYr5TjhXeFWtGzsZnnzhvWV45p1P8M7yDVi2eSf0RKRugfvLe0vw9NsfYdmmneYJSTfLn8w9i/c5aX9euBhLyF0V2qwTultrRBvnY2l0jRvWHzNo5CTFxXD82+mQH1o2gZMSH0fpNxh+abDjavchLjj18/dvfkhuuQ4rt+3B+t0HzHPYby1bi6fe+BAvf7gcxynaPQIB6fpWZ9P32K9XBsayvVERTdUDosg3a+D7utVo5IBeeOzWmfj67TdCxk4aRYfDJkkDTApArgQDUHFQToBmUgZKAfXIk0ercOJQJU4eJTiPV+P08SqcPFaFLJ7PJmALz7hRU+1RdwJvVJs5vQh1Ok2y1ZA287a8GEf3xKiBvY3rK9wVwglvlseyUU6f5p5Dx/EGOd//vPoefvXCO/jli2/jyfnv4iUCdf3OfZCl71X9HKc6TrBAuGTtVrzywQrsPHgctT5htGY1tHlok17XlCRIdF87uA/CqR9D495mqZYXNa/jqZNeO7APQsh5zzOUxqwEVy3pHmJY8p0la/G/r74PPZOu58Z/xb7+7rUPsHD5ekhiuLW4mL+xqNlS7IeHhxkfav/MroZJmPMNP3bDtkMbsfW+FBF6KdU/33crHrl1BqZcOwTD+mbiOg7K9NHDMG74QHRJTqyvmB3RTNZUe3HurBs5WdU4fqgKR/Yx7a9C1uEq5J6soSHjRk2N5yKCkd3jgpDvLpyiwraJBJ5q+m37yGHbGNSrm+lfOsOOtmiQ5vlSImnbqOFiVLhu18GjWEPjZfXmXdCNvXr8U6IbmiDlVUHui0RJaTn09GRldfUF9TmMIBzUMwOzJ1yHHl07U3RzelWB6gowSbfunpaCW6eMRk8aOKZYcxpst4ctlfjexUW0cuNOfMJFtZJ93c0FWUAxTXYE01f4fEjHwcNRBPyssSORyIALD5t82eImx0Ef2JyYVFpLE4YPwCNzZ+A799+KfyI4v/PAPHz/4TvMmyQenDMN1/TvhWiyZ0urhv6pOrcHFXQFyTdZSI6pVFzopt/Rgzo6w4NuSHsFWG8s3VXGz2Z3rNtJtLanjByCiSMHI5GuIMM9OMhNqhZtJnVBRoBSPadgnTzfJC/LCpud6YsbO2IQ+jHqokXeJE+QB+LkE8gEptE9p33TxiBpaOFOZHvkTtLcGk7LtjYhQ1CC/REwq2go6ta3ai5GA0QH+6rrvgXIjGxyx17s472zJmFQ7wxIN/fNon2W1ObCkxTibp2TTURnzsTrcCN1GbF+3cb/yJzpeOLOWbiZ5/uQo0aGhdGPyaazI15avh51hI2VUnzhLWmFAgdUINIkOTRgrWRr67TDtqkvd4GMh/E07OKiIuF3skREE8L8mjSyKkDIg8+HC4TmJxLpqpnGsRJNveDAYV/YlDhsG5oHhRVH9O9hVBTTRp+q29u1SSMtKR56tELPtusOH3KJ+r42L9ykn2y7jpvnERg5/t26pOLeWVMMNmIiIprnMsekYLYX7ccVEoJYuoMiqCdo4gXUTIoA3R39zTtvxj/ccRMU8emfmQFxHOk6Dtuuny82+vOGeOsHgGANdkA/p9GwJ7pOB5IS4xAfHQWHbTdcCH4TQdfI6EF9cN9Nk6k3DzUuEhO5CsT9perUFi4+B7eKp88cew3uumEChtDdorFSlvOpOYjbv2ByhLtCIbVpzqTRyOiSAstqlZDJ7+8nhPp2/8x0PDB7KuZOGYOMzilcV6Sj+WDb/ZVpcY5AVGg21GFjQM9ueOCW6bibfe2clNAia+OJjs9MI4UAt+JM8mHePXM8vnXXbDxOjnnnjZMwgxMydvgAjBnaH4o2RNBrb8Q6J9jFQelKP1ViLKMkGlRyVHAygxZDpBVNbmbu8OFisUUrwHb7yyZQT7pmsFFRbp1yPTRxkQSqOB40YZoITZpvYhsY+IbFbST12P6MsNw2fRwevmUaRg/qa8J2vnV5SMNNy90rI4dblTVJDnwe67pv/ub7auPUa4di+ujhkKoCljPJ0KuFoWXocOE3L9xwLJ30mllDpGkAABAASURBVH498Cj9zvcTmFK7EmjcQdydZdE4F779ZLvNGNCSdlg2BL4Jo4bgMboJH7h5MjLprWhr+DsMyLKKKvPmLrWlof3tbpz058npet2g3tBjn3oh1D/dNxf/Qr1Tr9K77+Yp6JIYi3iCJikuFsPoZrmdAB5ARV36Zye6MzQgIaTTbmW+GThI6fQAKEwlK9KyuNJ9r3dgXwtsPN0Wj946HV+bdwPE6QbSF5jCNoZRSliaZ4IPTBrkCHKtTgmx0ItYbxg/Cl+77QboicPrCMYYumx8m6DWhYe5ILHZnQZUd6pC9SkF3cmp5M1orx+STso7b9IY6KnAnl06mbI615jSaGyKm6o+3/p998PIIIb2zsQDnJtvfvVmzJsxHtfQu5LOyJVufTOBAo6vASeBqrnR/PWgVBSjuYdA/vZdt+COaddDxlJ7Q6+x8q0/oH03ucAq+p6Wb9mNs0XFXDAa/YCKmkw1XF1aPel0U+hZFGMoUCcbTCtWndT2pvEj8QA7IzfG0D6ZmERj4j6y/FnUQ9MILmd7PTM18UcrxrbQgxZjJidFq55nL8o3KiKcojbTLC49tPXEXbNxF0OrN44bSafvQIwZ0g+6hX8SjaBZE66FJueJe26B8mpBDqYYiwx3tWiLw+lAr/RU3DFzAh796s14jNLksTtm4VGqO49+dRbuoNjrk5EGLfAWhX1OCGzicF+j9+MxqksqLzpKj5LmnWxrRqdkinSfQn52Q9ieHoxUzWYfnmC5fyYTeZiLcM7U6+l1GIqxlG560/F4Srrp1Ie/wvZ9nfnEaBTVm8L+K4Dih3SLUx0CpN6aqvcb/nb+QuhZYL1uo06rpAV5/yfyCorpMN6FBSs34ON124yz+P3Vm6E4aRE5r94wcQ/F+S3kJIoh63nfb3J1amAnUlSKy9rSAwU2/1V8fpZiJZbuhUEEdTrFv3Sjzy9e+J4mS7qgJuT26WPxjwTNdx+ch+8/cgd+8Oid9Yn78j48/pUbcfvUsRTRfSDr1cmJ9tcCBRn0iMWcSdeZRfnA7Glm+yDF+4O3TMXcSaMhgDgd7U+f9PkpFJn3k8OprBa5kmjdRt1Qi9vWWPpriM85mwxAUmEImcbs8dfi4bnT8X/vmct+3m76+P3HvooffO1O6IUB3+LCvH/2FEynyqDHHiLI7X1Itbnbfo+aFc8+U4j5H60yrypeRb/TH99cBIWJBNLyyiqqd+1zS/YNR07nQnc0v/j+cvxpwSd4duESLGcUIyoyAoOp4A/v2wPSPzRxWnnSL0/mn8U2htz0IFOdnO4i1Kx9TQ7VFIqRPulpGEF60kVt22qS5WIdCJiJdAuJc11Hp7IWkW4NmzlmOLn7YMip3otcOoGLQ3nbqteyLDq2Q5FM8S+x3TQlIDk+BuJ+ltV+XwS2qIgwpCbGUQVIYIo/n/R4QQtDqq2G8ZplWRC9jNQk6PlruZhmUE9VX6ddR245rD8GUXVJTYxHGNUUFgnqGxQgdSv8B59uMUAqKi1DLbnPzoPH8NyCxfjDG4uwjADV8ym1Mj7aaEYqB0ehRwFN4lnOdVmZM8ju75gxDhLRWtkCT0RYKNWCUnN3jF7vvGDZOujBoDoCrY0q6i+xfTJmrh3cF9LvRKv+wqX9tSwLAoL0OIdt11un+HJ+bPbVYdtGfXDYNtpfImjzY7d51eeihwDY/NkhvL54DU4wRlkncUnjwsPtsdN5eGvJp/ifv75HbrkCepmnbslqDZjhZOH1FvcEPEYLTq8e+RZF8j/dMwf30Z0ibiguIl1Tgfrn31uKZ9/5GCsI+Jyz5+Am0Hya5n+X7dJgDe7TnfrcIOhGUCfb6z/z1bNXyggEDMhjBOEri1aZ17+ZR0a5MkwnuCro2MO5kjJ8um0vnn3rY/w/AlPvAF+/+yCO5+RDD+gLuCZ/w4/AkUARJ72uB40N6Rp6kEyiwOmwUVBcik17D+G5d5fi9U9WYd+xk6iWy4LX0Fh3A60WG4IRBK1AOPP6a6CYe1R4WItsV09ceSMQECDLK6sh42XJ+u3QTZre5oDQMRV0xXEVVP+YBsrTby7Ck/MX4vn3lkG3XSnGeYo6oG6zqqMrpPlQ1NEoKmJMV2/yWrdrP/SfBn7/xofQ88W6K0Z3mVAONi/m/5i09ADXdOpver2JFHeHHVBX/dO7eraVEbj4pwOaJQX+P1q/Fdn5BdAjlq1yKHEvArO8pgaHs7IZcN9i9MvfvvIuniTXfOGD5ZAOum73fvP/TfS+HHFQ/QuMLZ8dhm7T0n/hkq6oG1gXrdkM3ahQB2omAn0g/SdnjI0Ix+RRQ3HH9PEYQAe0KyQkkJJX81wBIxAQIEsqKpFH67qOk432gKHrBCW1XFQyOnAq7yw2kOO9vXStEee/fXkhfvHcm9C/lxAHfJYG0VPkpr966R08+cp75jYtceL9R09Cb1LwQmAMYKQkpqnnxjMiM5nW3gN0j4xmiO9yiGrF4GvqqlFcXYwz5fnILctBTmn2xUll2cgrz8W5ykLo2aM6b10Ag/HFzRIQIL3wBtdDk51AkhFBrin9sYwuoazcM9hKTriYov8tGkEv0eWj2/lfpFjX+8F3HjgCvUOnhla6VyKWZYXHNisXEKkCOJlR7hH94yS9u3DiiEGIVZirzcIXdtFD15NAordt7D+7D5tPb8TqrJVYfmwJlh1bfFHSctJZdXw5Npxai935O3GyOAsl1SWo83w5gRkQIC1Otr4dmj5xTIHrfLIgi133BsoQyi84h0IaMDKUjG4qECqvygVQoUJXMRFh0Cv27rpxIh6n81mPWMhtFEDxDmdxe9woqCzAZ2f2Ys2JehCuzVptHljTQ2o7c7fjYqQdpLMtZwvWE5Arji8j2JdCx9mlp1Htru5w+6/UggEB8qI1XiBTsi0YA0XgM1zUUX+sa8FURu4oS30iIwKPM3j/KENkowb2Mi8KDYZMsHlr62qQQ1G6NXsT1mStxPbcrThRfBxFVecIkiouuDqIe16URAOthvWV1pSaOved2YN1BP66U5/iaNERVLorg23+FZ3/8gLyYg8FRbWiDbcwxjp38mhzt5Ar5NIaMOKM2QTjluyN2EpASoSKU9mWTe+Xg05wG5ZlBZQ0HF6qQ154+Kvk9VvO0LYccFpOSIc8U3EGu/J2YP3JT3Gk8JB5H5JofRmSfZE60TYZcjJwpYMAapqoB+m8rrdNodWrpeVV5kF/izmUuLlkX3G8MxX5RhTvzttlRLYqE2AsWNoNKtlUTUIdoXA5w0wK4b5ltU1HdalcZW05DhUcwObsDdQrT8DtqQ2q7is186UHJMEWQzdM1+REmFupdDtVQ+rROQVJdI47JbY7MkIU/dn0bS5ev63ecU6rviNkAi2jN7YdPLvf6I3FVUWEoAXLsgItfj6fl/zQaTvROSoNQzoNw4jUkRjO1CuhD8JDIs7na23HgmU4cXVdFTnkYezM224Wh6x9fME/lx6QtW4MYfjuobnT8c1759Qnhgi/yfR/HpiHW6dej9SkBDg6MLEgh3GT/qbdB8x/HJWF7qHr51LMibhjDg2JA7Smz9GYUR2WZWkTVBIYLQIqKSIZI9OuxcTuU5imYlL3qRiWOhzRodGGnvKZnVZ/SMWy6QqqJKc8iCMFh1BN11Or2b8gFy4tIL0cBXedubHhzhnj8cgt0/A1pkfmTIPSw/QV/uPtN2L04D6IYHzbIudgieC+9HnmFRRh2cadxtleUX1pLM/y2jIcKzoK6Y9urxuWZQXXzsbclBhRrmj0SxqAgSlD0CW6K1IiU0zSW99CHCGNOdvdWrBMHhlTBwr201dZENDdVqbQFfpzaQEpgHECXCEh5rUr0ZHhZiuXjJIe9tLdyDePG2keTHJwxQc9Tg3A0EP6yzfvqr8TSLpq0ITaLiCHd1bJCVRQd2s7Z+tXxWVDnS70jO+FQQSjXknYJDcXMIeryan2DizLMvqjrP6skizUeAL7R1Dt0f1bXbcvecVcxB6OsqcV48WyLOjZD91ZHRMV0bDmg2yVw0ZxaRmWbdoB3ZFUUlGhpRAkkdazy7JWtOQsrVv1w+pAK6Xf2VxwnaO7YEjKMKRFpxk9sPVag7lioYwc/FTJyS+8xX3pARnAuOqu8JvHjYJubg21HaDcCaCUTxaCGtQn9x87hSUbduDY6XzoMQuT4yL8VNZWoKCiABU15fCah2WCI0rGBy//4sMTMCh5MDLje5r/PuFhpEcpOGp+cluAfKMFFWdRyiiO6vKT6wtx6ooApEbq+qH9MHnUECTGRaNDjaKlXl1Tg5Wbd2Ptzn0oIscUVxLtC02lNWWQVS1O2RFaXgIvgtZzn4S+RneMCo2CnN0ljH1XUAW4GKAUjXK2s4jW/xc5rNihue/IpLRXRrf/3zjuGuipvDDqnEFzSVVAUOrloXqtR/39k26dveBUSQ5ZwaRJD5aYwCgXT0ZsNwzqNATJEcnklV7kl+fSOj5AQ+QcOkK3RTvIhqtoZQuUcp63uP4FOXHFAFLjNbxPD+ilValJ8XDoBHVPbQJOEt0UXxt278fSTbugFzl5gqXhpzIZCjWeagMkKwj9sVF0JkUkYSBFdUZMNzjtEBRVnsPe/D04VHiwWeiPqGItfprQ5imroU11dI7X0DfpvQh9brPCS3jxigKkbhXTg0LD+vUwbqAOzA2kS+pu88Xrt1/wy0Abx91LkevtwCSrTBT9in3p4umd2A8RoZGoImCOnDuMPfm7oNvVqDA3VmO2KqNkNYDMnAzgR+DX4qtjW5vTDKD4FZPligKkRmVAZjqmXDsMXTolkptYHFtxDV0JMBkuadEneRxLNu6Abnlz6z7OAIv7yybrWKn+WmDtEahC7FB0i8vEwJTBSKBBA4JM9zVmFR83TuyIkEiEkGNaPA9+nNyPccUgyhWFz+vjhYC+pGLZcMgobKAXULErLNMVB8hwVyimjhqMkQP7IIohR6sjA0ZQVpRXYuWmndiw+yBKuB8YjPxX5nK44HKEcZoDd92LY0WSI3aP64HOkZ25uJxUiz0EmgNdYzIwuutYDO00DHHh8Txnm4rjCdrhnUca8a4QomiYC+38NOYTuF2OcNLr0Ki1U8vluVw/EpenroBr0WOxM8eMQPcunWDi3MGKSwISto1DJ3OwhG6gQ1nZqGWIMeAGNMsocIibBcu1lF+RFyfj1iJpEdLilEM7DceYrmPRP3kgYl1xsCxLl7kfCznM+yb1R7gznNLBnA7oRyTC6HSPpgVvW46AylyJma5IQFqWhUnXDML1w/ojJjoS9dMV5PDRWV5bU4t1O/ZizfbPzFOMEqNBUjHZpQfGhsVC4DInAvyprK2kX7DYuHjkMpL1a1u2oSNaAqrl0zvLsswtZuY888F8vOa3zR8uWNGNpr4aFxYHx1VAtjlcHbooZ/mssSPRt1saQp1OcosAJqZ5TQSlXvOyjLrk3qNZ5ja15lkCOQ4PCUdyZDIETAGoUUS2VVb5auiG0fM1ioHpYRPHAAAF60lEQVSfLD4B6Y6+Kb88zxg5jfSq3FXIKTttnsmpZdl6rFptVWOuaWRCqVYkRaYginFyy2q/jCl4Bf4EziHVa0UpuBoD7ofGheWM5hVMuYYK9GYLvcsnns5yyyKxYGlQbHsZstyy5yBWbtltnmD0dOBuIHEc/dvklMhO9dyHfWpoYqsby1KvvQThCaw4thQfHf4QHx9exPQhPjr0gdluPr0BhZWf3xChSIseVdies8WEAlsl3uyCReTKGEqPzYD+TV+zy1+ow4AAqRXs1UTqpgVOsB7CDyx5AOYXCAKYwxYDFx0RjpvGXoMhvbpzoB2GVmD11uF8PoLybOE5LF2/zTxgpofNWlQUwImkiBTIuR1JHU190ZgEUAx69OB48TEcLNhfnwoP4CDTIfogT5eeRiUd7o2qRAWjNlnFWcgupc7rriXMrHarUFmnI4Sx8S5Ip7Ekw6bdQldwhoAA6bBtRISHISoyHLJ8oyIjEGiKZJmw0BBYlgZXKbjRGNmvF2aOGY7MLqmIaaw3KvD6TTujInH4VJ751xV6xryOiyS4VgARDP1lxvWkhZzOOHRIwMUtWLR6bTjojjHJchguK53PQ59hJfVMRVcUCaqp0506XpOfxdDep3FRyFDqT1+nbl9rr0xA1/+GmezW6rZ0wfwACuvdOmUM7pszAw/NmQ69aDPQdO9tN+A6xqmjI8JgMCm6QaQwV4j5Vxd6FZ9u8n1ozjTorbOB1m/yzZuJ22eMR0ZqMjwU++L2DV0LoiVAanRnDEgeRH0yBRb/xJ0CIaC8TZIZCIthw0Jzt/fqrBVYcXwp9LRiaXWpIan8ZqeVH4FR9Ytjq0262zzUDm0l9xfndKuAVGdtq74j+mc6AsH3HpiH794/D98JIv3gkTvMewJjyKUsq4FgPdmAf/XyqQdmT8V37rs16Pob2/qDh283L3HvkpIAm8YOCCic/6hdSudP+N2RK6YvIy6DU4ZCPkNl0jhpG0yyWLfFAsXVRdjNiM2nWWuw5sQq7MnbBd0IzEttfhvBGEbfqNozPPUauozi2izzRbnoF5CWbaOorBwFJWWoof9OOEqkYaEYc2pSHFITA0+dGZeWmKdXGIqYdCR5KGJjKPo7BVFvizay3XpCMSw0FKKndxSVsY/mbRxBzJaAKACM6DwKiRHJsCyLEU5plUEQacjqociWJV7lrkQ1Uy3j5TrXcNnvRmD0kMtLhRjACNCY9LHoHJ1m2uG3wBfsZOuALC7Hq5+sgV7bvH3/MRMX3r7/6Bd+u+PgMUZvDuCDTzdj95Ess+A4m4BYFgL7JEem4LouozEuYwK6xXWnTkmQwwMPASbABJpUm3RJB/VLm8my6qfDf/l6+hYsJHMhjEobjQndJrH+TKOTitaXIdWPQJOesMsWT3AV6n08P3rmr/je71/C9576kiT25V9/9xKeXbDEvMXXzX5yjtnh4L4J4YnQQ1oze96EsenjIYNHrhdZuQ4aLgZoBJjjApPoyFEe7oxAalRniDOrzgndJ0NuHgfrwpfo0wSQEjxuTx08tXSbUEyWUWRvZZRj+ZrNWL5my5ciLVu9GesY484+nQt3Na3aOvaX7iyPgBnkxEps9qFOOaX7dNzcew5u6j0bUzJnkHNOZJqAseSgF5rGpU/EpG5TcUOvWZjdZy63N2F45xHQ8zhWR1ZSkH283NmbANKyLES4XIiOCkckU1R0JKJioxEZG4XImC9TikYU+yOXUBhdSa7wMDgVDWL/OzIBuq0sM74HRlGMT+4+BdN6zMS0zBsuQiKdnjMJ8um4nly4P2Pf4sz2l4wr+o55E0DG0RKeN/k6PHHXLfj23XPxrbvnmPTte+biy5Xq+6X+ffu+efjqTZPQOz2NMWaH79gEvW+RY4U4Qo3PUnf6XHgiEwiJhMvpgk3RH3SDvoAFmgEyArdNHoP/e+9c6H+R/Mu9c/BlT999cB7umzUJfTI6I8TpxNXP33YEmgDStm3IRRNPcaZ/X6Htlz2pn7EU2/ovrB2U2H/bGfyS1f7/AQAA//9ti/45AAAABklEQVQDAAJRY93Hp3FvAAAAAElFTkSuQmCC"/>
        <xdr:cNvSpPr>
          <a:spLocks noChangeAspect="1" noChangeArrowheads="1"/>
        </xdr:cNvSpPr>
      </xdr:nvSpPr>
      <xdr:spPr bwMode="auto">
        <a:xfrm>
          <a:off x="859155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M48"/>
  <sheetViews>
    <sheetView tabSelected="1" zoomScaleNormal="100" workbookViewId="0">
      <selection activeCell="P49" sqref="P49"/>
    </sheetView>
  </sheetViews>
  <sheetFormatPr baseColWidth="10" defaultRowHeight="15" x14ac:dyDescent="0.25"/>
  <cols>
    <col min="1" max="1" width="22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13" x14ac:dyDescent="0.25">
      <c r="A5" s="10"/>
      <c r="B5" s="10"/>
      <c r="C5" s="9"/>
      <c r="D5" s="10"/>
      <c r="E5" s="10"/>
      <c r="F5" s="10"/>
      <c r="G5" s="10"/>
      <c r="H5" s="10"/>
      <c r="I5" s="10"/>
    </row>
    <row r="6" spans="1:13" x14ac:dyDescent="0.25">
      <c r="A6" s="10"/>
      <c r="B6" s="10"/>
      <c r="C6" s="9"/>
      <c r="D6" s="10"/>
      <c r="E6" s="10"/>
      <c r="F6" s="10"/>
      <c r="G6" s="10"/>
      <c r="H6" s="10"/>
      <c r="I6" s="10"/>
    </row>
    <row r="7" spans="1:13" x14ac:dyDescent="0.25">
      <c r="A7" s="10"/>
      <c r="B7" s="10"/>
      <c r="C7" s="9"/>
      <c r="D7" s="10"/>
      <c r="E7" s="10"/>
      <c r="F7" s="10"/>
      <c r="G7" s="10"/>
      <c r="H7" s="10"/>
      <c r="I7" s="10"/>
    </row>
    <row r="8" spans="1:13" x14ac:dyDescent="0.25">
      <c r="A8" s="12"/>
      <c r="B8" s="12"/>
      <c r="C8" s="13" t="s">
        <v>0</v>
      </c>
      <c r="D8" s="14"/>
      <c r="E8" s="14"/>
      <c r="F8" s="12"/>
      <c r="G8" s="12"/>
      <c r="H8" s="12"/>
      <c r="I8" s="12"/>
      <c r="J8" s="15"/>
      <c r="K8" s="15"/>
      <c r="L8" s="15"/>
      <c r="M8" s="15"/>
    </row>
    <row r="9" spans="1:13" ht="15.75" x14ac:dyDescent="0.25">
      <c r="A9" s="12"/>
      <c r="B9" s="16" t="s">
        <v>1</v>
      </c>
      <c r="C9" s="16"/>
      <c r="D9" s="16"/>
      <c r="E9" s="16"/>
      <c r="F9" s="16"/>
      <c r="G9" s="12"/>
      <c r="H9" s="17"/>
      <c r="I9" s="12"/>
      <c r="J9" s="15"/>
      <c r="K9" s="15"/>
      <c r="L9" s="15"/>
      <c r="M9" s="15"/>
    </row>
    <row r="10" spans="1:13" x14ac:dyDescent="0.25">
      <c r="A10" s="18" t="s">
        <v>2</v>
      </c>
      <c r="B10" s="19" t="s">
        <v>28</v>
      </c>
      <c r="C10" s="19"/>
      <c r="D10" s="19"/>
      <c r="E10" s="19"/>
      <c r="F10" s="20"/>
      <c r="G10" s="20"/>
      <c r="H10" s="20"/>
      <c r="I10" s="12"/>
      <c r="J10" s="15"/>
      <c r="K10" s="15"/>
      <c r="L10" s="15"/>
      <c r="M10" s="15"/>
    </row>
    <row r="11" spans="1:13" x14ac:dyDescent="0.25">
      <c r="A11" s="12"/>
      <c r="B11" s="12"/>
      <c r="C11" s="12"/>
      <c r="D11" s="18"/>
      <c r="E11" s="12"/>
      <c r="F11" s="12"/>
      <c r="G11" s="12"/>
      <c r="H11" s="12"/>
      <c r="I11" s="12"/>
      <c r="J11" s="15"/>
      <c r="K11" s="15"/>
      <c r="L11" s="15"/>
      <c r="M11" s="15"/>
    </row>
    <row r="12" spans="1:13" x14ac:dyDescent="0.25">
      <c r="A12" s="18" t="s">
        <v>3</v>
      </c>
      <c r="B12" s="20" t="s">
        <v>3</v>
      </c>
      <c r="C12" s="13" t="s">
        <v>4</v>
      </c>
      <c r="D12" s="13"/>
      <c r="E12" s="13"/>
      <c r="F12" s="20"/>
      <c r="G12" s="20"/>
      <c r="H12" s="20"/>
      <c r="I12" s="12"/>
      <c r="J12" s="15"/>
      <c r="K12" s="15"/>
      <c r="L12" s="15"/>
      <c r="M12" s="15"/>
    </row>
    <row r="13" spans="1:13" x14ac:dyDescent="0.25">
      <c r="A13" s="21" t="s">
        <v>5</v>
      </c>
      <c r="B13" s="22"/>
      <c r="C13" s="20" t="s">
        <v>6</v>
      </c>
      <c r="D13" s="20"/>
      <c r="E13" s="20"/>
      <c r="F13" s="20"/>
      <c r="G13" s="20"/>
      <c r="H13" s="20"/>
      <c r="I13" s="12"/>
      <c r="J13" s="15"/>
      <c r="K13" s="15"/>
      <c r="L13" s="15"/>
      <c r="M13" s="15"/>
    </row>
    <row r="14" spans="1:13" x14ac:dyDescent="0.25">
      <c r="A14" s="21" t="s">
        <v>7</v>
      </c>
      <c r="B14" s="20"/>
      <c r="C14" s="20" t="s">
        <v>8</v>
      </c>
      <c r="D14" s="20"/>
      <c r="E14" s="20" t="s">
        <v>9</v>
      </c>
      <c r="F14" s="23" t="s">
        <v>57</v>
      </c>
      <c r="G14" s="20"/>
      <c r="H14" s="20" t="s">
        <v>10</v>
      </c>
      <c r="I14" s="12">
        <v>2025</v>
      </c>
      <c r="J14" s="15"/>
      <c r="K14" s="15"/>
      <c r="L14" s="15"/>
      <c r="M14" s="15"/>
    </row>
    <row r="15" spans="1:13" x14ac:dyDescent="0.25">
      <c r="A15" s="18"/>
      <c r="B15" s="20"/>
      <c r="C15" s="20"/>
      <c r="D15" s="20"/>
      <c r="E15" s="20"/>
      <c r="F15" s="20"/>
      <c r="G15" s="20"/>
      <c r="H15" s="20"/>
      <c r="I15" s="12"/>
      <c r="J15" s="15"/>
      <c r="K15" s="15"/>
      <c r="L15" s="15"/>
      <c r="M15" s="15"/>
    </row>
    <row r="16" spans="1:13" x14ac:dyDescent="0.25">
      <c r="A16" s="24" t="s">
        <v>11</v>
      </c>
      <c r="B16" s="24" t="s">
        <v>12</v>
      </c>
      <c r="C16" s="24" t="s">
        <v>13</v>
      </c>
      <c r="D16" s="24" t="s">
        <v>14</v>
      </c>
      <c r="E16" s="24" t="s">
        <v>13</v>
      </c>
      <c r="F16" s="24" t="s">
        <v>15</v>
      </c>
      <c r="G16" s="24" t="s">
        <v>16</v>
      </c>
      <c r="H16" s="24" t="s">
        <v>17</v>
      </c>
      <c r="I16" s="24" t="s">
        <v>17</v>
      </c>
      <c r="J16" s="15"/>
      <c r="K16" s="15"/>
      <c r="L16" s="15"/>
      <c r="M16" s="15"/>
    </row>
    <row r="17" spans="1:13" x14ac:dyDescent="0.25">
      <c r="A17" s="24"/>
      <c r="B17" s="24"/>
      <c r="C17" s="24" t="s">
        <v>18</v>
      </c>
      <c r="D17" s="24"/>
      <c r="E17" s="24" t="s">
        <v>15</v>
      </c>
      <c r="F17" s="24" t="s">
        <v>19</v>
      </c>
      <c r="G17" s="24" t="s">
        <v>20</v>
      </c>
      <c r="H17" s="24" t="s">
        <v>21</v>
      </c>
      <c r="I17" s="24" t="s">
        <v>15</v>
      </c>
      <c r="J17" s="15"/>
      <c r="K17" s="15"/>
      <c r="L17" s="15"/>
      <c r="M17" s="15"/>
    </row>
    <row r="18" spans="1:13" ht="15.75" x14ac:dyDescent="0.25">
      <c r="A18" s="25" t="s">
        <v>49</v>
      </c>
      <c r="B18" s="25" t="s">
        <v>46</v>
      </c>
      <c r="C18" s="26">
        <v>0.5</v>
      </c>
      <c r="D18" s="26">
        <v>1</v>
      </c>
      <c r="E18" s="26">
        <f t="shared" ref="E18:E24" si="0">+C18+D18</f>
        <v>1.5</v>
      </c>
      <c r="F18" s="26">
        <f>+E18-G18</f>
        <v>0.7</v>
      </c>
      <c r="G18" s="26">
        <v>0.8</v>
      </c>
      <c r="H18" s="26">
        <v>1000</v>
      </c>
      <c r="I18" s="27">
        <f>+G18*H18</f>
        <v>800</v>
      </c>
      <c r="J18" s="15"/>
      <c r="K18" s="15"/>
      <c r="L18" s="15"/>
      <c r="M18" s="15"/>
    </row>
    <row r="19" spans="1:13" ht="15.75" x14ac:dyDescent="0.25">
      <c r="A19" s="25" t="s">
        <v>29</v>
      </c>
      <c r="B19" s="25" t="s">
        <v>12</v>
      </c>
      <c r="C19" s="26">
        <v>10</v>
      </c>
      <c r="D19" s="26">
        <v>0</v>
      </c>
      <c r="E19" s="26">
        <f t="shared" si="0"/>
        <v>10</v>
      </c>
      <c r="F19" s="26">
        <f>+E19-G19</f>
        <v>1</v>
      </c>
      <c r="G19" s="26">
        <v>9</v>
      </c>
      <c r="H19" s="25">
        <v>21.19</v>
      </c>
      <c r="I19" s="27">
        <f>+G19*H19</f>
        <v>190.71</v>
      </c>
      <c r="J19" s="15"/>
      <c r="K19" s="15"/>
      <c r="L19" s="15"/>
      <c r="M19" s="15"/>
    </row>
    <row r="20" spans="1:13" ht="15.75" x14ac:dyDescent="0.25">
      <c r="A20" s="25" t="s">
        <v>30</v>
      </c>
      <c r="B20" s="25" t="s">
        <v>12</v>
      </c>
      <c r="C20" s="26">
        <v>11</v>
      </c>
      <c r="D20" s="26">
        <v>0</v>
      </c>
      <c r="E20" s="26">
        <f t="shared" si="0"/>
        <v>11</v>
      </c>
      <c r="F20" s="26">
        <f t="shared" ref="F20:F42" si="1">+E20-G20</f>
        <v>9</v>
      </c>
      <c r="G20" s="26">
        <v>2</v>
      </c>
      <c r="H20" s="25">
        <v>21.19</v>
      </c>
      <c r="I20" s="27">
        <f t="shared" ref="I20:I41" si="2">+G20*H20</f>
        <v>42.38</v>
      </c>
      <c r="J20" s="15"/>
      <c r="K20" s="15"/>
      <c r="L20" s="15"/>
      <c r="M20" s="15"/>
    </row>
    <row r="21" spans="1:13" ht="15.75" x14ac:dyDescent="0.25">
      <c r="A21" s="25" t="s">
        <v>56</v>
      </c>
      <c r="B21" s="25" t="s">
        <v>12</v>
      </c>
      <c r="C21" s="26">
        <v>0</v>
      </c>
      <c r="D21" s="26">
        <v>6</v>
      </c>
      <c r="E21" s="26">
        <f>+C21+D21</f>
        <v>6</v>
      </c>
      <c r="F21" s="26">
        <f t="shared" si="1"/>
        <v>5</v>
      </c>
      <c r="G21" s="26">
        <v>1</v>
      </c>
      <c r="H21" s="25">
        <v>450</v>
      </c>
      <c r="I21" s="27">
        <f>+G21*H21</f>
        <v>450</v>
      </c>
      <c r="J21" s="15"/>
      <c r="K21" s="15"/>
      <c r="L21" s="15"/>
      <c r="M21" s="15"/>
    </row>
    <row r="22" spans="1:13" ht="15.75" x14ac:dyDescent="0.25">
      <c r="A22" s="28" t="s">
        <v>55</v>
      </c>
      <c r="B22" s="25" t="s">
        <v>12</v>
      </c>
      <c r="C22" s="26">
        <v>5</v>
      </c>
      <c r="D22" s="26">
        <v>0</v>
      </c>
      <c r="E22" s="26">
        <f t="shared" si="0"/>
        <v>5</v>
      </c>
      <c r="F22" s="26">
        <f t="shared" si="1"/>
        <v>3</v>
      </c>
      <c r="G22" s="26">
        <v>2</v>
      </c>
      <c r="H22" s="25">
        <v>150</v>
      </c>
      <c r="I22" s="27">
        <f>+G22*H22</f>
        <v>300</v>
      </c>
      <c r="J22" s="15"/>
      <c r="K22" s="15"/>
      <c r="L22" s="15"/>
      <c r="M22" s="15"/>
    </row>
    <row r="23" spans="1:13" ht="15.75" x14ac:dyDescent="0.25">
      <c r="A23" s="25" t="s">
        <v>31</v>
      </c>
      <c r="B23" s="25" t="s">
        <v>22</v>
      </c>
      <c r="C23" s="26">
        <v>2.5</v>
      </c>
      <c r="D23" s="26">
        <v>15</v>
      </c>
      <c r="E23" s="26">
        <f t="shared" si="0"/>
        <v>17.5</v>
      </c>
      <c r="F23" s="26">
        <f t="shared" si="1"/>
        <v>12</v>
      </c>
      <c r="G23" s="29">
        <v>5.5</v>
      </c>
      <c r="H23" s="25">
        <v>125</v>
      </c>
      <c r="I23" s="27">
        <f t="shared" si="2"/>
        <v>687.5</v>
      </c>
      <c r="J23" s="15"/>
      <c r="K23" s="15"/>
      <c r="L23" s="15"/>
      <c r="M23" s="15"/>
    </row>
    <row r="24" spans="1:13" ht="15.75" x14ac:dyDescent="0.25">
      <c r="A24" s="25" t="s">
        <v>51</v>
      </c>
      <c r="B24" s="25" t="s">
        <v>48</v>
      </c>
      <c r="C24" s="26">
        <v>3</v>
      </c>
      <c r="D24" s="26">
        <v>11</v>
      </c>
      <c r="E24" s="26">
        <f t="shared" si="0"/>
        <v>14</v>
      </c>
      <c r="F24" s="26">
        <f t="shared" si="1"/>
        <v>13</v>
      </c>
      <c r="G24" s="29">
        <v>1</v>
      </c>
      <c r="H24" s="25">
        <v>25</v>
      </c>
      <c r="I24" s="27">
        <f t="shared" si="2"/>
        <v>25</v>
      </c>
      <c r="J24" s="15"/>
      <c r="K24" s="15"/>
      <c r="L24" s="15"/>
      <c r="M24" s="15"/>
    </row>
    <row r="25" spans="1:13" ht="15.75" x14ac:dyDescent="0.25">
      <c r="A25" s="25" t="s">
        <v>32</v>
      </c>
      <c r="B25" s="25" t="s">
        <v>12</v>
      </c>
      <c r="C25" s="26">
        <v>0</v>
      </c>
      <c r="D25" s="26">
        <v>0</v>
      </c>
      <c r="E25" s="26">
        <f>+C25+D25</f>
        <v>0</v>
      </c>
      <c r="F25" s="26">
        <f t="shared" si="1"/>
        <v>-1</v>
      </c>
      <c r="G25" s="30">
        <v>1</v>
      </c>
      <c r="H25" s="25">
        <v>169.49</v>
      </c>
      <c r="I25" s="27">
        <f t="shared" si="2"/>
        <v>169.49</v>
      </c>
      <c r="J25" s="15"/>
      <c r="K25" s="15"/>
      <c r="L25" s="15"/>
      <c r="M25" s="15"/>
    </row>
    <row r="26" spans="1:13" ht="15.75" x14ac:dyDescent="0.25">
      <c r="A26" s="25" t="s">
        <v>33</v>
      </c>
      <c r="B26" s="25" t="s">
        <v>48</v>
      </c>
      <c r="C26" s="26">
        <v>5.5</v>
      </c>
      <c r="D26" s="26">
        <v>10</v>
      </c>
      <c r="E26" s="26">
        <v>0</v>
      </c>
      <c r="F26" s="26">
        <v>0</v>
      </c>
      <c r="G26" s="26">
        <v>6.5</v>
      </c>
      <c r="H26" s="25">
        <v>125</v>
      </c>
      <c r="I26" s="27">
        <f t="shared" si="2"/>
        <v>812.5</v>
      </c>
      <c r="J26" s="15"/>
      <c r="K26" s="15"/>
      <c r="L26" s="15"/>
      <c r="M26" s="15"/>
    </row>
    <row r="27" spans="1:13" ht="15.75" x14ac:dyDescent="0.25">
      <c r="A27" s="25" t="s">
        <v>34</v>
      </c>
      <c r="B27" s="25" t="s">
        <v>48</v>
      </c>
      <c r="C27" s="26">
        <v>5</v>
      </c>
      <c r="D27" s="26">
        <v>8</v>
      </c>
      <c r="E27" s="26">
        <f t="shared" ref="E27:E42" si="3">+C27+D27</f>
        <v>13</v>
      </c>
      <c r="F27" s="26">
        <f t="shared" si="1"/>
        <v>5</v>
      </c>
      <c r="G27" s="26">
        <v>8</v>
      </c>
      <c r="H27" s="25">
        <v>50</v>
      </c>
      <c r="I27" s="27">
        <f t="shared" si="2"/>
        <v>400</v>
      </c>
      <c r="J27" s="15"/>
      <c r="K27" s="15"/>
      <c r="L27" s="15"/>
      <c r="M27" s="15"/>
    </row>
    <row r="28" spans="1:13" ht="15.75" x14ac:dyDescent="0.25">
      <c r="A28" s="25" t="s">
        <v>35</v>
      </c>
      <c r="B28" s="25" t="s">
        <v>48</v>
      </c>
      <c r="C28" s="26">
        <v>1.5</v>
      </c>
      <c r="D28" s="26">
        <v>2</v>
      </c>
      <c r="E28" s="26">
        <f t="shared" si="3"/>
        <v>3.5</v>
      </c>
      <c r="F28" s="26">
        <f t="shared" si="1"/>
        <v>1</v>
      </c>
      <c r="G28" s="26">
        <v>2.5</v>
      </c>
      <c r="H28" s="25">
        <v>125</v>
      </c>
      <c r="I28" s="27">
        <f t="shared" si="2"/>
        <v>312.5</v>
      </c>
      <c r="J28" s="15"/>
      <c r="K28" s="15"/>
      <c r="L28" s="15"/>
      <c r="M28" s="15"/>
    </row>
    <row r="29" spans="1:13" ht="15.75" x14ac:dyDescent="0.25">
      <c r="A29" s="25" t="s">
        <v>36</v>
      </c>
      <c r="B29" s="25" t="s">
        <v>48</v>
      </c>
      <c r="C29" s="26">
        <v>1</v>
      </c>
      <c r="D29" s="26">
        <v>2</v>
      </c>
      <c r="E29" s="26">
        <f t="shared" si="3"/>
        <v>3</v>
      </c>
      <c r="F29" s="26">
        <f t="shared" si="1"/>
        <v>1</v>
      </c>
      <c r="G29" s="26">
        <v>2</v>
      </c>
      <c r="H29" s="25">
        <v>125</v>
      </c>
      <c r="I29" s="27">
        <f t="shared" si="2"/>
        <v>250</v>
      </c>
      <c r="J29" s="15"/>
      <c r="K29" s="15"/>
      <c r="L29" s="15"/>
      <c r="M29" s="15"/>
    </row>
    <row r="30" spans="1:13" ht="15.75" x14ac:dyDescent="0.25">
      <c r="A30" s="25" t="s">
        <v>37</v>
      </c>
      <c r="B30" s="25" t="s">
        <v>12</v>
      </c>
      <c r="C30" s="26">
        <v>1.5</v>
      </c>
      <c r="D30" s="26">
        <v>2</v>
      </c>
      <c r="E30" s="26">
        <f t="shared" si="3"/>
        <v>3.5</v>
      </c>
      <c r="F30" s="26">
        <f t="shared" si="1"/>
        <v>0.25</v>
      </c>
      <c r="G30" s="26">
        <v>3.25</v>
      </c>
      <c r="H30" s="25">
        <v>175</v>
      </c>
      <c r="I30" s="27">
        <f t="shared" si="2"/>
        <v>568.75</v>
      </c>
      <c r="J30" s="15"/>
      <c r="K30" s="15"/>
      <c r="L30" s="15"/>
      <c r="M30" s="15"/>
    </row>
    <row r="31" spans="1:13" ht="15.75" x14ac:dyDescent="0.25">
      <c r="A31" s="25" t="s">
        <v>38</v>
      </c>
      <c r="B31" s="25" t="s">
        <v>22</v>
      </c>
      <c r="C31" s="26">
        <v>2.5</v>
      </c>
      <c r="D31" s="26">
        <v>10</v>
      </c>
      <c r="E31" s="26">
        <f t="shared" si="3"/>
        <v>12.5</v>
      </c>
      <c r="F31" s="26">
        <f t="shared" si="1"/>
        <v>6.7</v>
      </c>
      <c r="G31" s="26">
        <v>5.8</v>
      </c>
      <c r="H31" s="25">
        <v>325</v>
      </c>
      <c r="I31" s="27">
        <f t="shared" si="2"/>
        <v>1885</v>
      </c>
      <c r="J31" s="15"/>
      <c r="K31" s="15"/>
      <c r="L31" s="15"/>
      <c r="M31" s="15"/>
    </row>
    <row r="32" spans="1:13" ht="15.75" x14ac:dyDescent="0.25">
      <c r="A32" s="25" t="s">
        <v>52</v>
      </c>
      <c r="B32" s="25" t="s">
        <v>47</v>
      </c>
      <c r="C32" s="26">
        <v>38</v>
      </c>
      <c r="D32" s="26">
        <v>96</v>
      </c>
      <c r="E32" s="26">
        <f t="shared" si="3"/>
        <v>134</v>
      </c>
      <c r="F32" s="26">
        <f t="shared" si="1"/>
        <v>70</v>
      </c>
      <c r="G32" s="26">
        <v>64</v>
      </c>
      <c r="H32" s="25">
        <v>30</v>
      </c>
      <c r="I32" s="27">
        <f t="shared" si="2"/>
        <v>1920</v>
      </c>
      <c r="J32" s="15"/>
      <c r="K32" s="15"/>
      <c r="L32" s="15"/>
      <c r="M32" s="15"/>
    </row>
    <row r="33" spans="1:13" ht="15.75" x14ac:dyDescent="0.25">
      <c r="A33" s="25" t="s">
        <v>39</v>
      </c>
      <c r="B33" s="25" t="s">
        <v>48</v>
      </c>
      <c r="C33" s="26">
        <v>1</v>
      </c>
      <c r="D33" s="26">
        <v>1</v>
      </c>
      <c r="E33" s="26">
        <f t="shared" si="3"/>
        <v>2</v>
      </c>
      <c r="F33" s="26">
        <f t="shared" si="1"/>
        <v>1</v>
      </c>
      <c r="G33" s="30">
        <v>1</v>
      </c>
      <c r="H33" s="25">
        <v>225</v>
      </c>
      <c r="I33" s="27">
        <f t="shared" si="2"/>
        <v>225</v>
      </c>
      <c r="J33" s="15"/>
      <c r="K33" s="15"/>
      <c r="L33" s="15"/>
      <c r="M33" s="15"/>
    </row>
    <row r="34" spans="1:13" ht="15.75" x14ac:dyDescent="0.25">
      <c r="A34" s="25" t="s">
        <v>40</v>
      </c>
      <c r="B34" s="25" t="s">
        <v>12</v>
      </c>
      <c r="C34" s="26">
        <v>9</v>
      </c>
      <c r="D34" s="26">
        <v>5</v>
      </c>
      <c r="E34" s="26">
        <f t="shared" si="3"/>
        <v>14</v>
      </c>
      <c r="F34" s="26">
        <f t="shared" si="1"/>
        <v>11</v>
      </c>
      <c r="G34" s="26">
        <v>3</v>
      </c>
      <c r="H34" s="25">
        <v>100</v>
      </c>
      <c r="I34" s="27">
        <f t="shared" si="2"/>
        <v>300</v>
      </c>
      <c r="J34" s="15"/>
      <c r="K34" s="15"/>
      <c r="L34" s="15"/>
      <c r="M34" s="15"/>
    </row>
    <row r="35" spans="1:13" ht="15.75" x14ac:dyDescent="0.25">
      <c r="A35" s="25" t="s">
        <v>50</v>
      </c>
      <c r="B35" s="25" t="s">
        <v>48</v>
      </c>
      <c r="C35" s="26">
        <v>3</v>
      </c>
      <c r="D35" s="26">
        <v>0</v>
      </c>
      <c r="E35" s="26">
        <f t="shared" si="3"/>
        <v>3</v>
      </c>
      <c r="F35" s="26">
        <f t="shared" si="1"/>
        <v>3</v>
      </c>
      <c r="G35" s="26">
        <v>0</v>
      </c>
      <c r="H35" s="25">
        <v>60</v>
      </c>
      <c r="I35" s="27">
        <f t="shared" si="2"/>
        <v>0</v>
      </c>
      <c r="J35" s="15"/>
      <c r="K35" s="15"/>
      <c r="L35" s="15"/>
      <c r="M35" s="15"/>
    </row>
    <row r="36" spans="1:13" ht="15.75" x14ac:dyDescent="0.25">
      <c r="A36" s="25" t="s">
        <v>41</v>
      </c>
      <c r="B36" s="25" t="s">
        <v>47</v>
      </c>
      <c r="C36" s="26">
        <v>1</v>
      </c>
      <c r="D36" s="26">
        <v>3</v>
      </c>
      <c r="E36" s="26">
        <f t="shared" si="3"/>
        <v>4</v>
      </c>
      <c r="F36" s="26">
        <f t="shared" si="1"/>
        <v>2</v>
      </c>
      <c r="G36" s="26">
        <v>2</v>
      </c>
      <c r="H36" s="25">
        <v>150</v>
      </c>
      <c r="I36" s="27">
        <f t="shared" si="2"/>
        <v>300</v>
      </c>
      <c r="J36" s="15"/>
      <c r="K36" s="15"/>
      <c r="L36" s="15"/>
      <c r="M36" s="15"/>
    </row>
    <row r="37" spans="1:13" ht="15.75" x14ac:dyDescent="0.25">
      <c r="A37" s="25" t="s">
        <v>42</v>
      </c>
      <c r="B37" s="25" t="s">
        <v>12</v>
      </c>
      <c r="C37" s="26">
        <v>0</v>
      </c>
      <c r="D37" s="26">
        <v>0</v>
      </c>
      <c r="E37" s="26">
        <f t="shared" si="3"/>
        <v>0</v>
      </c>
      <c r="F37" s="26">
        <f t="shared" si="1"/>
        <v>0</v>
      </c>
      <c r="G37" s="30">
        <v>0</v>
      </c>
      <c r="H37" s="25">
        <v>169.49</v>
      </c>
      <c r="I37" s="27">
        <f t="shared" si="2"/>
        <v>0</v>
      </c>
      <c r="J37" s="15"/>
      <c r="K37" s="15"/>
      <c r="L37" s="15"/>
      <c r="M37" s="15"/>
    </row>
    <row r="38" spans="1:13" ht="15.75" x14ac:dyDescent="0.25">
      <c r="A38" s="25" t="s">
        <v>43</v>
      </c>
      <c r="B38" s="25" t="s">
        <v>23</v>
      </c>
      <c r="C38" s="26">
        <v>4</v>
      </c>
      <c r="D38" s="26">
        <v>12</v>
      </c>
      <c r="E38" s="26">
        <f t="shared" si="3"/>
        <v>16</v>
      </c>
      <c r="F38" s="26">
        <f t="shared" si="1"/>
        <v>5</v>
      </c>
      <c r="G38" s="26">
        <v>11</v>
      </c>
      <c r="H38" s="25">
        <v>175</v>
      </c>
      <c r="I38" s="27">
        <f t="shared" si="2"/>
        <v>1925</v>
      </c>
      <c r="J38" s="15"/>
      <c r="K38" s="15"/>
      <c r="L38" s="15"/>
      <c r="M38" s="15"/>
    </row>
    <row r="39" spans="1:13" ht="15.75" x14ac:dyDescent="0.25">
      <c r="A39" s="25" t="s">
        <v>44</v>
      </c>
      <c r="B39" s="25" t="s">
        <v>48</v>
      </c>
      <c r="C39" s="26">
        <v>3</v>
      </c>
      <c r="D39" s="26">
        <v>5</v>
      </c>
      <c r="E39" s="26">
        <f t="shared" si="3"/>
        <v>8</v>
      </c>
      <c r="F39" s="26">
        <f t="shared" si="1"/>
        <v>3.5</v>
      </c>
      <c r="G39" s="26">
        <v>4.5</v>
      </c>
      <c r="H39" s="25">
        <v>125</v>
      </c>
      <c r="I39" s="27">
        <f t="shared" si="2"/>
        <v>562.5</v>
      </c>
      <c r="J39" s="15"/>
      <c r="K39" s="15"/>
      <c r="L39" s="15"/>
      <c r="M39" s="15"/>
    </row>
    <row r="40" spans="1:13" ht="15.75" x14ac:dyDescent="0.25">
      <c r="A40" s="25" t="s">
        <v>45</v>
      </c>
      <c r="B40" s="25" t="s">
        <v>48</v>
      </c>
      <c r="C40" s="26">
        <v>5</v>
      </c>
      <c r="D40" s="26">
        <v>26</v>
      </c>
      <c r="E40" s="26">
        <f t="shared" si="3"/>
        <v>31</v>
      </c>
      <c r="F40" s="26">
        <f t="shared" si="1"/>
        <v>23</v>
      </c>
      <c r="G40" s="26">
        <v>8</v>
      </c>
      <c r="H40" s="25">
        <v>60</v>
      </c>
      <c r="I40" s="27">
        <f t="shared" si="2"/>
        <v>480</v>
      </c>
      <c r="J40" s="15"/>
      <c r="K40" s="15"/>
      <c r="L40" s="15"/>
      <c r="M40" s="15"/>
    </row>
    <row r="41" spans="1:13" ht="15.75" x14ac:dyDescent="0.25">
      <c r="A41" s="25" t="s">
        <v>53</v>
      </c>
      <c r="B41" s="25" t="s">
        <v>48</v>
      </c>
      <c r="C41" s="26">
        <v>3</v>
      </c>
      <c r="D41" s="26">
        <v>0</v>
      </c>
      <c r="E41" s="26">
        <f t="shared" si="3"/>
        <v>3</v>
      </c>
      <c r="F41" s="26">
        <f t="shared" si="1"/>
        <v>1.5</v>
      </c>
      <c r="G41" s="26">
        <v>1.5</v>
      </c>
      <c r="H41" s="25">
        <v>25.42</v>
      </c>
      <c r="I41" s="27">
        <f t="shared" si="2"/>
        <v>38.130000000000003</v>
      </c>
      <c r="J41" s="15"/>
      <c r="K41" s="15"/>
      <c r="L41" s="15"/>
      <c r="M41" s="15"/>
    </row>
    <row r="42" spans="1:13" ht="15.75" x14ac:dyDescent="0.25">
      <c r="A42" s="25" t="s">
        <v>54</v>
      </c>
      <c r="B42" s="25" t="s">
        <v>48</v>
      </c>
      <c r="C42" s="26">
        <v>0.7</v>
      </c>
      <c r="D42" s="26">
        <v>0</v>
      </c>
      <c r="E42" s="26">
        <f t="shared" si="3"/>
        <v>0.7</v>
      </c>
      <c r="F42" s="26">
        <f t="shared" si="1"/>
        <v>0.19999999999999996</v>
      </c>
      <c r="G42" s="26">
        <v>0.5</v>
      </c>
      <c r="H42" s="31">
        <v>423.73</v>
      </c>
      <c r="I42" s="27">
        <f>+G42*H42</f>
        <v>211.86500000000001</v>
      </c>
      <c r="J42" s="15"/>
      <c r="K42" s="15"/>
      <c r="L42" s="15"/>
      <c r="M42" s="15"/>
    </row>
    <row r="43" spans="1:13" ht="18" x14ac:dyDescent="0.25">
      <c r="A43" s="32" t="s">
        <v>24</v>
      </c>
      <c r="B43" s="32"/>
      <c r="C43" s="33"/>
      <c r="D43" s="34"/>
      <c r="E43" s="34"/>
      <c r="F43" s="33"/>
      <c r="G43" s="35"/>
      <c r="H43" s="36"/>
      <c r="I43" s="37">
        <f>SUM(I18:I42)</f>
        <v>12856.324999999999</v>
      </c>
      <c r="J43" s="15"/>
      <c r="K43" s="15"/>
      <c r="L43" s="15"/>
      <c r="M43" s="15"/>
    </row>
    <row r="44" spans="1:13" x14ac:dyDescent="0.25">
      <c r="A44" s="2"/>
      <c r="B44" s="2"/>
      <c r="C44" s="2"/>
      <c r="D44" s="3"/>
      <c r="E44" s="3"/>
      <c r="F44" s="2"/>
      <c r="G44" s="3"/>
      <c r="H44" s="1"/>
      <c r="I44" s="4"/>
    </row>
    <row r="45" spans="1:13" ht="20.25" x14ac:dyDescent="0.3">
      <c r="A45" s="5"/>
      <c r="B45" s="5"/>
      <c r="C45" s="5"/>
      <c r="D45" s="6"/>
      <c r="E45" s="6"/>
      <c r="F45" s="5"/>
      <c r="G45" s="6"/>
      <c r="H45" s="7"/>
      <c r="I45" s="8"/>
    </row>
    <row r="46" spans="1:13" ht="15.75" x14ac:dyDescent="0.25">
      <c r="A46" s="11" t="s">
        <v>25</v>
      </c>
      <c r="B46" s="11"/>
      <c r="C46" s="10"/>
      <c r="D46" s="11" t="s">
        <v>26</v>
      </c>
      <c r="E46" s="11"/>
      <c r="F46" s="10"/>
      <c r="G46" s="11" t="s">
        <v>27</v>
      </c>
      <c r="H46" s="11"/>
      <c r="I46" s="11"/>
    </row>
    <row r="47" spans="1:13" x14ac:dyDescent="0.25">
      <c r="A47" s="10"/>
      <c r="B47" s="10"/>
      <c r="C47" s="10"/>
      <c r="D47" s="10"/>
      <c r="E47" s="10"/>
      <c r="F47" s="10"/>
      <c r="G47" s="10"/>
      <c r="H47" s="10"/>
      <c r="I47" s="10"/>
    </row>
    <row r="48" spans="1:13" ht="15.75" x14ac:dyDescent="0.25">
      <c r="A48" s="11"/>
      <c r="B48" s="11"/>
      <c r="C48" s="11"/>
      <c r="D48" s="11"/>
      <c r="E48" s="11"/>
      <c r="F48" s="11"/>
      <c r="G48" s="11"/>
      <c r="H48" s="11"/>
      <c r="I48" s="11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2025-11-12T13:33:44Z</dcterms:modified>
</cp:coreProperties>
</file>