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2885" firstSheet="2" activeTab="9"/>
  </bookViews>
  <sheets>
    <sheet name="ENERO" sheetId="1" r:id="rId1"/>
    <sheet name="FEBRERO" sheetId="2" r:id="rId2"/>
    <sheet name="MARZO" sheetId="3" r:id="rId3"/>
    <sheet name="ABRIL" sheetId="4" r:id="rId4"/>
    <sheet name="MAYO" sheetId="5" r:id="rId5"/>
    <sheet name="JUNIO" sheetId="6" r:id="rId6"/>
    <sheet name="JULIO" sheetId="7" r:id="rId7"/>
    <sheet name="AGOSTO" sheetId="8" r:id="rId8"/>
    <sheet name="SEPTIEMBRE" sheetId="9" r:id="rId9"/>
    <sheet name="OCTUBRE" sheetId="10" r:id="rId10"/>
  </sheets>
  <externalReferences>
    <externalReference r:id="rId11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5" i="10" l="1"/>
  <c r="G15" i="10" s="1"/>
  <c r="I15" i="10" s="1"/>
  <c r="E16" i="10"/>
  <c r="G16" i="10" s="1"/>
  <c r="I16" i="10" s="1"/>
  <c r="E17" i="10"/>
  <c r="G17" i="10" s="1"/>
  <c r="I17" i="10" s="1"/>
  <c r="E18" i="10"/>
  <c r="G18" i="10" s="1"/>
  <c r="E19" i="10"/>
  <c r="G19" i="10" s="1"/>
  <c r="E20" i="10"/>
  <c r="G20" i="10" s="1"/>
  <c r="I20" i="10" s="1"/>
  <c r="E21" i="10"/>
  <c r="G21" i="10" s="1"/>
  <c r="I21" i="10" s="1"/>
  <c r="E22" i="10"/>
  <c r="G22" i="10" s="1"/>
  <c r="I22" i="10" s="1"/>
  <c r="E23" i="10"/>
  <c r="G23" i="10" s="1"/>
  <c r="I23" i="10" s="1"/>
  <c r="E24" i="10"/>
  <c r="G24" i="10" s="1"/>
  <c r="I24" i="10" s="1"/>
  <c r="E25" i="10"/>
  <c r="G25" i="10" s="1"/>
  <c r="I25" i="10" s="1"/>
  <c r="E26" i="10"/>
  <c r="G26" i="10" s="1"/>
  <c r="I26" i="10" s="1"/>
  <c r="E27" i="10"/>
  <c r="G27" i="10" s="1"/>
  <c r="I27" i="10" s="1"/>
  <c r="E28" i="10"/>
  <c r="G28" i="10" s="1"/>
  <c r="I28" i="10" s="1"/>
  <c r="E29" i="10"/>
  <c r="G29" i="10" s="1"/>
  <c r="I29" i="10" s="1"/>
  <c r="E30" i="10"/>
  <c r="G30" i="10" s="1"/>
  <c r="I30" i="10" s="1"/>
  <c r="E31" i="10"/>
  <c r="G31" i="10" s="1"/>
  <c r="I31" i="10" s="1"/>
  <c r="E32" i="10"/>
  <c r="G32" i="10" s="1"/>
  <c r="I32" i="10" s="1"/>
  <c r="G33" i="10"/>
  <c r="I33" i="10" s="1"/>
  <c r="E34" i="10"/>
  <c r="G34" i="10" s="1"/>
  <c r="I34" i="10" s="1"/>
  <c r="E35" i="10"/>
  <c r="G35" i="10" s="1"/>
  <c r="I35" i="10" s="1"/>
  <c r="E36" i="10"/>
  <c r="G36" i="10" s="1"/>
  <c r="I36" i="10" s="1"/>
  <c r="E37" i="10"/>
  <c r="G37" i="10" s="1"/>
  <c r="I37" i="10" s="1"/>
  <c r="E38" i="10"/>
  <c r="G38" i="10" s="1"/>
  <c r="I38" i="10" s="1"/>
  <c r="E39" i="10"/>
  <c r="G39" i="10" s="1"/>
  <c r="I39" i="10" s="1"/>
  <c r="E40" i="10"/>
  <c r="G40" i="10" s="1"/>
  <c r="I40" i="10" s="1"/>
  <c r="E41" i="10"/>
  <c r="G41" i="10" s="1"/>
  <c r="I41" i="10" s="1"/>
  <c r="E42" i="10"/>
  <c r="G42" i="10" s="1"/>
  <c r="I42" i="10" s="1"/>
  <c r="E43" i="10"/>
  <c r="G43" i="10" s="1"/>
  <c r="I43" i="10" s="1"/>
  <c r="E44" i="10"/>
  <c r="G44" i="10" s="1"/>
  <c r="I44" i="10" s="1"/>
  <c r="E45" i="10"/>
  <c r="G45" i="10" s="1"/>
  <c r="I45" i="10" s="1"/>
  <c r="E46" i="10"/>
  <c r="G46" i="10" s="1"/>
  <c r="I46" i="10" s="1"/>
  <c r="E47" i="10"/>
  <c r="G47" i="10" s="1"/>
  <c r="I47" i="10" s="1"/>
  <c r="E48" i="10"/>
  <c r="G48" i="10" s="1"/>
  <c r="I48" i="10" s="1"/>
  <c r="E49" i="10"/>
  <c r="G49" i="10" s="1"/>
  <c r="I49" i="10" s="1"/>
  <c r="E50" i="10"/>
  <c r="G50" i="10" s="1"/>
  <c r="E51" i="10"/>
  <c r="G51" i="10" s="1"/>
  <c r="I51" i="10" s="1"/>
  <c r="E52" i="10"/>
  <c r="G52" i="10" s="1"/>
  <c r="I52" i="10" s="1"/>
  <c r="E53" i="10"/>
  <c r="G53" i="10" s="1"/>
  <c r="I53" i="10" s="1"/>
  <c r="E54" i="10"/>
  <c r="G54" i="10" s="1"/>
  <c r="E55" i="10"/>
  <c r="G55" i="10" s="1"/>
  <c r="I55" i="10" s="1"/>
  <c r="E56" i="10"/>
  <c r="G56" i="10" s="1"/>
  <c r="I56" i="10" s="1"/>
  <c r="E57" i="10"/>
  <c r="G57" i="10" s="1"/>
  <c r="I57" i="10" s="1"/>
  <c r="E58" i="10"/>
  <c r="G58" i="10" s="1"/>
  <c r="E59" i="10"/>
  <c r="G59" i="10" s="1"/>
  <c r="I59" i="10" s="1"/>
  <c r="E60" i="10"/>
  <c r="G60" i="10" s="1"/>
  <c r="I60" i="10" s="1"/>
  <c r="E61" i="10"/>
  <c r="G61" i="10" s="1"/>
  <c r="I61" i="10" s="1"/>
  <c r="E62" i="10"/>
  <c r="G62" i="10" s="1"/>
  <c r="E63" i="10"/>
  <c r="G63" i="10" s="1"/>
  <c r="I63" i="10" s="1"/>
  <c r="E64" i="10"/>
  <c r="G64" i="10" s="1"/>
  <c r="I64" i="10" s="1"/>
  <c r="E65" i="10"/>
  <c r="G65" i="10" s="1"/>
  <c r="I65" i="10" s="1"/>
  <c r="E193" i="10"/>
  <c r="G193" i="10" s="1"/>
  <c r="I193" i="10" s="1"/>
  <c r="E192" i="10"/>
  <c r="G192" i="10" s="1"/>
  <c r="I192" i="10" s="1"/>
  <c r="E191" i="10"/>
  <c r="G191" i="10" s="1"/>
  <c r="I191" i="10" s="1"/>
  <c r="E190" i="10"/>
  <c r="G190" i="10" s="1"/>
  <c r="I190" i="10" s="1"/>
  <c r="E189" i="10"/>
  <c r="G189" i="10" s="1"/>
  <c r="I189" i="10" s="1"/>
  <c r="E188" i="10"/>
  <c r="G188" i="10" s="1"/>
  <c r="I188" i="10" s="1"/>
  <c r="I187" i="10"/>
  <c r="E187" i="10"/>
  <c r="E186" i="10"/>
  <c r="G186" i="10" s="1"/>
  <c r="I186" i="10" s="1"/>
  <c r="E185" i="10"/>
  <c r="G185" i="10" s="1"/>
  <c r="I185" i="10" s="1"/>
  <c r="E184" i="10"/>
  <c r="G184" i="10" s="1"/>
  <c r="I184" i="10" s="1"/>
  <c r="E183" i="10"/>
  <c r="G183" i="10" s="1"/>
  <c r="I183" i="10" s="1"/>
  <c r="E182" i="10"/>
  <c r="G182" i="10" s="1"/>
  <c r="I182" i="10" s="1"/>
  <c r="E181" i="10"/>
  <c r="G181" i="10" s="1"/>
  <c r="I181" i="10" s="1"/>
  <c r="E180" i="10"/>
  <c r="G180" i="10" s="1"/>
  <c r="I180" i="10" s="1"/>
  <c r="E179" i="10"/>
  <c r="G179" i="10" s="1"/>
  <c r="I179" i="10" s="1"/>
  <c r="E178" i="10"/>
  <c r="G178" i="10" s="1"/>
  <c r="I178" i="10" s="1"/>
  <c r="E177" i="10"/>
  <c r="G177" i="10" s="1"/>
  <c r="I177" i="10" s="1"/>
  <c r="E176" i="10"/>
  <c r="G176" i="10" s="1"/>
  <c r="I176" i="10" s="1"/>
  <c r="E175" i="10"/>
  <c r="G175" i="10" s="1"/>
  <c r="I175" i="10" s="1"/>
  <c r="E174" i="10"/>
  <c r="G174" i="10" s="1"/>
  <c r="I174" i="10" s="1"/>
  <c r="E173" i="10"/>
  <c r="G173" i="10" s="1"/>
  <c r="I173" i="10" s="1"/>
  <c r="E172" i="10"/>
  <c r="G172" i="10" s="1"/>
  <c r="I172" i="10" s="1"/>
  <c r="G171" i="10"/>
  <c r="I171" i="10" s="1"/>
  <c r="E170" i="10"/>
  <c r="G170" i="10" s="1"/>
  <c r="I170" i="10" s="1"/>
  <c r="E169" i="10"/>
  <c r="G169" i="10" s="1"/>
  <c r="I169" i="10" s="1"/>
  <c r="E168" i="10"/>
  <c r="G168" i="10" s="1"/>
  <c r="I168" i="10" s="1"/>
  <c r="E167" i="10"/>
  <c r="G167" i="10" s="1"/>
  <c r="I167" i="10" s="1"/>
  <c r="E166" i="10"/>
  <c r="G166" i="10" s="1"/>
  <c r="I166" i="10" s="1"/>
  <c r="E165" i="10"/>
  <c r="G165" i="10" s="1"/>
  <c r="I165" i="10" s="1"/>
  <c r="E164" i="10"/>
  <c r="G164" i="10" s="1"/>
  <c r="I164" i="10" s="1"/>
  <c r="E163" i="10"/>
  <c r="G163" i="10" s="1"/>
  <c r="I163" i="10" s="1"/>
  <c r="E162" i="10"/>
  <c r="G162" i="10" s="1"/>
  <c r="I162" i="10" s="1"/>
  <c r="E161" i="10"/>
  <c r="G161" i="10" s="1"/>
  <c r="I161" i="10" s="1"/>
  <c r="E160" i="10"/>
  <c r="G160" i="10" s="1"/>
  <c r="I160" i="10" s="1"/>
  <c r="E159" i="10"/>
  <c r="G159" i="10" s="1"/>
  <c r="I159" i="10" s="1"/>
  <c r="E158" i="10"/>
  <c r="G158" i="10" s="1"/>
  <c r="I158" i="10" s="1"/>
  <c r="E157" i="10"/>
  <c r="G157" i="10" s="1"/>
  <c r="I157" i="10" s="1"/>
  <c r="E156" i="10"/>
  <c r="G156" i="10" s="1"/>
  <c r="I156" i="10" s="1"/>
  <c r="E155" i="10"/>
  <c r="G155" i="10" s="1"/>
  <c r="I155" i="10" s="1"/>
  <c r="E154" i="10"/>
  <c r="G154" i="10" s="1"/>
  <c r="I154" i="10" s="1"/>
  <c r="E153" i="10"/>
  <c r="G153" i="10" s="1"/>
  <c r="I153" i="10" s="1"/>
  <c r="E152" i="10"/>
  <c r="G152" i="10" s="1"/>
  <c r="I152" i="10" s="1"/>
  <c r="E151" i="10"/>
  <c r="G151" i="10" s="1"/>
  <c r="I151" i="10" s="1"/>
  <c r="I150" i="10"/>
  <c r="E149" i="10"/>
  <c r="G149" i="10" s="1"/>
  <c r="I149" i="10" s="1"/>
  <c r="E148" i="10"/>
  <c r="G148" i="10" s="1"/>
  <c r="I148" i="10" s="1"/>
  <c r="E147" i="10"/>
  <c r="G147" i="10" s="1"/>
  <c r="I147" i="10" s="1"/>
  <c r="E135" i="10"/>
  <c r="G135" i="10" s="1"/>
  <c r="I135" i="10" s="1"/>
  <c r="E134" i="10"/>
  <c r="G134" i="10" s="1"/>
  <c r="I134" i="10" s="1"/>
  <c r="E133" i="10"/>
  <c r="G133" i="10" s="1"/>
  <c r="I133" i="10" s="1"/>
  <c r="E132" i="10"/>
  <c r="G132" i="10" s="1"/>
  <c r="I132" i="10" s="1"/>
  <c r="E131" i="10"/>
  <c r="G131" i="10" s="1"/>
  <c r="I131" i="10" s="1"/>
  <c r="G130" i="10"/>
  <c r="I130" i="10" s="1"/>
  <c r="E129" i="10"/>
  <c r="G129" i="10" s="1"/>
  <c r="I129" i="10" s="1"/>
  <c r="E128" i="10"/>
  <c r="G128" i="10" s="1"/>
  <c r="I128" i="10" s="1"/>
  <c r="E127" i="10"/>
  <c r="G127" i="10" s="1"/>
  <c r="I127" i="10" s="1"/>
  <c r="E126" i="10"/>
  <c r="G126" i="10" s="1"/>
  <c r="I126" i="10" s="1"/>
  <c r="I125" i="10"/>
  <c r="E125" i="10"/>
  <c r="E124" i="10"/>
  <c r="G124" i="10" s="1"/>
  <c r="I124" i="10" s="1"/>
  <c r="E123" i="10"/>
  <c r="G123" i="10" s="1"/>
  <c r="I123" i="10" s="1"/>
  <c r="E122" i="10"/>
  <c r="G122" i="10" s="1"/>
  <c r="I122" i="10" s="1"/>
  <c r="E121" i="10"/>
  <c r="G121" i="10" s="1"/>
  <c r="I121" i="10" s="1"/>
  <c r="G120" i="10"/>
  <c r="I120" i="10" s="1"/>
  <c r="E120" i="10"/>
  <c r="E119" i="10"/>
  <c r="G119" i="10" s="1"/>
  <c r="I119" i="10" s="1"/>
  <c r="E118" i="10"/>
  <c r="G118" i="10" s="1"/>
  <c r="I118" i="10" s="1"/>
  <c r="E117" i="10"/>
  <c r="G117" i="10" s="1"/>
  <c r="I117" i="10" s="1"/>
  <c r="E116" i="10"/>
  <c r="G116" i="10" s="1"/>
  <c r="I116" i="10" s="1"/>
  <c r="E115" i="10"/>
  <c r="G115" i="10" s="1"/>
  <c r="I115" i="10" s="1"/>
  <c r="E114" i="10"/>
  <c r="G114" i="10" s="1"/>
  <c r="I114" i="10" s="1"/>
  <c r="E113" i="10"/>
  <c r="G113" i="10" s="1"/>
  <c r="I113" i="10" s="1"/>
  <c r="E112" i="10"/>
  <c r="G112" i="10" s="1"/>
  <c r="I112" i="10" s="1"/>
  <c r="E111" i="10"/>
  <c r="G111" i="10" s="1"/>
  <c r="I111" i="10" s="1"/>
  <c r="E110" i="10"/>
  <c r="G110" i="10" s="1"/>
  <c r="I110" i="10" s="1"/>
  <c r="I109" i="10"/>
  <c r="E109" i="10"/>
  <c r="I108" i="10"/>
  <c r="E108" i="10"/>
  <c r="E107" i="10"/>
  <c r="G107" i="10" s="1"/>
  <c r="I107" i="10" s="1"/>
  <c r="G106" i="10"/>
  <c r="I106" i="10" s="1"/>
  <c r="E106" i="10"/>
  <c r="E105" i="10"/>
  <c r="G105" i="10" s="1"/>
  <c r="I105" i="10" s="1"/>
  <c r="E104" i="10"/>
  <c r="G104" i="10" s="1"/>
  <c r="I104" i="10" s="1"/>
  <c r="E103" i="10"/>
  <c r="G103" i="10" s="1"/>
  <c r="I103" i="10" s="1"/>
  <c r="E102" i="10"/>
  <c r="G102" i="10" s="1"/>
  <c r="I102" i="10" s="1"/>
  <c r="I101" i="10"/>
  <c r="E101" i="10"/>
  <c r="E100" i="10"/>
  <c r="G100" i="10" s="1"/>
  <c r="I100" i="10" s="1"/>
  <c r="E99" i="10"/>
  <c r="G99" i="10" s="1"/>
  <c r="I99" i="10" s="1"/>
  <c r="E98" i="10"/>
  <c r="G98" i="10" s="1"/>
  <c r="I98" i="10" s="1"/>
  <c r="E97" i="10"/>
  <c r="G97" i="10" s="1"/>
  <c r="I97" i="10" s="1"/>
  <c r="E96" i="10"/>
  <c r="G96" i="10" s="1"/>
  <c r="I96" i="10" s="1"/>
  <c r="E95" i="10"/>
  <c r="G95" i="10" s="1"/>
  <c r="I95" i="10" s="1"/>
  <c r="E94" i="10"/>
  <c r="G94" i="10" s="1"/>
  <c r="I94" i="10" s="1"/>
  <c r="E93" i="10"/>
  <c r="G93" i="10" s="1"/>
  <c r="I93" i="10" s="1"/>
  <c r="E92" i="10"/>
  <c r="G92" i="10" s="1"/>
  <c r="I92" i="10" s="1"/>
  <c r="E91" i="10"/>
  <c r="G91" i="10" s="1"/>
  <c r="I91" i="10" s="1"/>
  <c r="E90" i="10"/>
  <c r="G90" i="10" s="1"/>
  <c r="I90" i="10" s="1"/>
  <c r="E89" i="10"/>
  <c r="G89" i="10" s="1"/>
  <c r="I89" i="10" s="1"/>
  <c r="E88" i="10"/>
  <c r="G88" i="10" s="1"/>
  <c r="I88" i="10" s="1"/>
  <c r="E87" i="10"/>
  <c r="G87" i="10" s="1"/>
  <c r="I87" i="10" s="1"/>
  <c r="E86" i="10"/>
  <c r="G86" i="10" s="1"/>
  <c r="I86" i="10" s="1"/>
  <c r="I85" i="10"/>
  <c r="E85" i="10"/>
  <c r="E84" i="10"/>
  <c r="G84" i="10" s="1"/>
  <c r="I84" i="10" s="1"/>
  <c r="E83" i="10"/>
  <c r="G83" i="10" s="1"/>
  <c r="I83" i="10" s="1"/>
  <c r="E82" i="10"/>
  <c r="G82" i="10" s="1"/>
  <c r="I82" i="10" s="1"/>
  <c r="E81" i="10"/>
  <c r="G81" i="10" s="1"/>
  <c r="I81" i="10" s="1"/>
  <c r="E80" i="10"/>
  <c r="G80" i="10" s="1"/>
  <c r="I80" i="10" s="1"/>
  <c r="E79" i="10"/>
  <c r="G79" i="10" s="1"/>
  <c r="I79" i="10" s="1"/>
  <c r="E78" i="10"/>
  <c r="G78" i="10" s="1"/>
  <c r="I78" i="10" s="1"/>
  <c r="E77" i="10"/>
  <c r="G77" i="10" s="1"/>
  <c r="I77" i="10" s="1"/>
  <c r="E76" i="10"/>
  <c r="G76" i="10" s="1"/>
  <c r="I76" i="10" s="1"/>
  <c r="E75" i="10"/>
  <c r="G75" i="10" s="1"/>
  <c r="I75" i="10" s="1"/>
  <c r="E74" i="10"/>
  <c r="G74" i="10" s="1"/>
  <c r="I74" i="10" s="1"/>
  <c r="E73" i="10"/>
  <c r="G73" i="10" s="1"/>
  <c r="I73" i="10" s="1"/>
  <c r="E72" i="10"/>
  <c r="G72" i="10" s="1"/>
  <c r="I72" i="10" s="1"/>
  <c r="E14" i="10"/>
  <c r="G14" i="10" s="1"/>
  <c r="I14" i="10" s="1"/>
  <c r="I62" i="10" l="1"/>
  <c r="I58" i="10"/>
  <c r="I54" i="10"/>
  <c r="I50" i="10"/>
  <c r="I18" i="10"/>
  <c r="I136" i="10"/>
  <c r="I194" i="10"/>
  <c r="C22" i="9"/>
  <c r="E22" i="9" s="1"/>
  <c r="C48" i="9"/>
  <c r="C51" i="9"/>
  <c r="E51" i="9" s="1"/>
  <c r="C55" i="9"/>
  <c r="E55" i="9" s="1"/>
  <c r="C57" i="9"/>
  <c r="E57" i="9" s="1"/>
  <c r="C59" i="9"/>
  <c r="C62" i="9"/>
  <c r="E62" i="9" s="1"/>
  <c r="E15" i="9"/>
  <c r="E16" i="9"/>
  <c r="E20" i="9"/>
  <c r="E21" i="9"/>
  <c r="E25" i="9"/>
  <c r="E28" i="9"/>
  <c r="E29" i="9"/>
  <c r="E30" i="9"/>
  <c r="E32" i="9"/>
  <c r="E35" i="9"/>
  <c r="E36" i="9"/>
  <c r="E37" i="9"/>
  <c r="E38" i="9"/>
  <c r="E39" i="9"/>
  <c r="E41" i="9"/>
  <c r="E42" i="9"/>
  <c r="E43" i="9"/>
  <c r="E44" i="9"/>
  <c r="E45" i="9"/>
  <c r="E46" i="9"/>
  <c r="E47" i="9"/>
  <c r="E48" i="9"/>
  <c r="E49" i="9"/>
  <c r="E50" i="9"/>
  <c r="E52" i="9"/>
  <c r="E53" i="9"/>
  <c r="E56" i="9"/>
  <c r="E58" i="9"/>
  <c r="E59" i="9"/>
  <c r="E60" i="9"/>
  <c r="E61" i="9"/>
  <c r="E65" i="9"/>
  <c r="I66" i="10" l="1"/>
  <c r="I195" i="10" s="1"/>
  <c r="G201" i="9"/>
  <c r="I201" i="9" s="1"/>
  <c r="E201" i="9"/>
  <c r="E200" i="9"/>
  <c r="G200" i="9" s="1"/>
  <c r="I200" i="9" s="1"/>
  <c r="G199" i="9"/>
  <c r="I199" i="9" s="1"/>
  <c r="I198" i="9"/>
  <c r="E197" i="9"/>
  <c r="G197" i="9" s="1"/>
  <c r="I197" i="9" s="1"/>
  <c r="E196" i="9"/>
  <c r="G196" i="9" s="1"/>
  <c r="I196" i="9" s="1"/>
  <c r="E195" i="9"/>
  <c r="G195" i="9" s="1"/>
  <c r="I195" i="9" s="1"/>
  <c r="I194" i="9"/>
  <c r="E193" i="9"/>
  <c r="G193" i="9" s="1"/>
  <c r="I193" i="9" s="1"/>
  <c r="G192" i="9"/>
  <c r="I192" i="9" s="1"/>
  <c r="E192" i="9"/>
  <c r="I191" i="9"/>
  <c r="E191" i="9"/>
  <c r="E190" i="9"/>
  <c r="G190" i="9" s="1"/>
  <c r="I190" i="9" s="1"/>
  <c r="I189" i="9"/>
  <c r="E189" i="9"/>
  <c r="I188" i="9"/>
  <c r="E187" i="9"/>
  <c r="G187" i="9" s="1"/>
  <c r="I187" i="9" s="1"/>
  <c r="E186" i="9"/>
  <c r="G186" i="9" s="1"/>
  <c r="I186" i="9" s="1"/>
  <c r="E185" i="9"/>
  <c r="G185" i="9" s="1"/>
  <c r="I185" i="9" s="1"/>
  <c r="G184" i="9"/>
  <c r="I184" i="9" s="1"/>
  <c r="E184" i="9"/>
  <c r="E183" i="9"/>
  <c r="G183" i="9" s="1"/>
  <c r="I183" i="9" s="1"/>
  <c r="E182" i="9"/>
  <c r="G182" i="9" s="1"/>
  <c r="I182" i="9" s="1"/>
  <c r="I181" i="9"/>
  <c r="E181" i="9"/>
  <c r="E180" i="9"/>
  <c r="G180" i="9" s="1"/>
  <c r="I180" i="9" s="1"/>
  <c r="E179" i="9"/>
  <c r="G179" i="9" s="1"/>
  <c r="I179" i="9" s="1"/>
  <c r="I178" i="9"/>
  <c r="I177" i="9"/>
  <c r="E177" i="9"/>
  <c r="E176" i="9"/>
  <c r="G176" i="9" s="1"/>
  <c r="I176" i="9" s="1"/>
  <c r="E175" i="9"/>
  <c r="G175" i="9" s="1"/>
  <c r="I175" i="9" s="1"/>
  <c r="I174" i="9"/>
  <c r="E174" i="9"/>
  <c r="G173" i="9"/>
  <c r="I173" i="9" s="1"/>
  <c r="I172" i="9"/>
  <c r="I171" i="9"/>
  <c r="E171" i="9"/>
  <c r="I170" i="9"/>
  <c r="E170" i="9"/>
  <c r="E169" i="9"/>
  <c r="I169" i="9" s="1"/>
  <c r="I168" i="9"/>
  <c r="E168" i="9"/>
  <c r="E167" i="9"/>
  <c r="G167" i="9" s="1"/>
  <c r="I167" i="9" s="1"/>
  <c r="E166" i="9"/>
  <c r="G166" i="9" s="1"/>
  <c r="I166" i="9" s="1"/>
  <c r="G165" i="9"/>
  <c r="I165" i="9" s="1"/>
  <c r="E164" i="9"/>
  <c r="G164" i="9" s="1"/>
  <c r="I164" i="9" s="1"/>
  <c r="E163" i="9"/>
  <c r="G163" i="9" s="1"/>
  <c r="I163" i="9" s="1"/>
  <c r="I162" i="9"/>
  <c r="E162" i="9"/>
  <c r="E161" i="9"/>
  <c r="G161" i="9" s="1"/>
  <c r="I161" i="9" s="1"/>
  <c r="I160" i="9"/>
  <c r="E160" i="9"/>
  <c r="E159" i="9"/>
  <c r="G159" i="9" s="1"/>
  <c r="I159" i="9" s="1"/>
  <c r="E158" i="9"/>
  <c r="G158" i="9" s="1"/>
  <c r="I158" i="9" s="1"/>
  <c r="E157" i="9"/>
  <c r="G157" i="9" s="1"/>
  <c r="I157" i="9" s="1"/>
  <c r="I156" i="9"/>
  <c r="E156" i="9"/>
  <c r="E155" i="9"/>
  <c r="G155" i="9" s="1"/>
  <c r="I155" i="9" s="1"/>
  <c r="E154" i="9"/>
  <c r="G154" i="9" s="1"/>
  <c r="I154" i="9" s="1"/>
  <c r="E153" i="9"/>
  <c r="G153" i="9" s="1"/>
  <c r="I153" i="9" s="1"/>
  <c r="E152" i="9"/>
  <c r="G152" i="9" s="1"/>
  <c r="I152" i="9" s="1"/>
  <c r="G151" i="9"/>
  <c r="I151" i="9" s="1"/>
  <c r="E151" i="9"/>
  <c r="I150" i="9"/>
  <c r="E149" i="9"/>
  <c r="G149" i="9" s="1"/>
  <c r="I149" i="9" s="1"/>
  <c r="E148" i="9"/>
  <c r="G148" i="9" s="1"/>
  <c r="I148" i="9" s="1"/>
  <c r="E147" i="9"/>
  <c r="G147" i="9" s="1"/>
  <c r="I147" i="9" s="1"/>
  <c r="I135" i="9"/>
  <c r="E134" i="9"/>
  <c r="G134" i="9" s="1"/>
  <c r="I134" i="9" s="1"/>
  <c r="I133" i="9"/>
  <c r="E133" i="9"/>
  <c r="E132" i="9"/>
  <c r="G132" i="9" s="1"/>
  <c r="I132" i="9" s="1"/>
  <c r="E131" i="9"/>
  <c r="G131" i="9" s="1"/>
  <c r="I131" i="9" s="1"/>
  <c r="G130" i="9"/>
  <c r="I130" i="9" s="1"/>
  <c r="E129" i="9"/>
  <c r="G129" i="9" s="1"/>
  <c r="I129" i="9" s="1"/>
  <c r="E128" i="9"/>
  <c r="G128" i="9" s="1"/>
  <c r="I128" i="9" s="1"/>
  <c r="E127" i="9"/>
  <c r="G127" i="9" s="1"/>
  <c r="I127" i="9" s="1"/>
  <c r="I126" i="9"/>
  <c r="I125" i="9"/>
  <c r="E125" i="9"/>
  <c r="E124" i="9"/>
  <c r="G124" i="9" s="1"/>
  <c r="I124" i="9" s="1"/>
  <c r="I123" i="9"/>
  <c r="E123" i="9"/>
  <c r="I122" i="9"/>
  <c r="E122" i="9"/>
  <c r="I121" i="9"/>
  <c r="E121" i="9"/>
  <c r="I120" i="9"/>
  <c r="E120" i="9"/>
  <c r="I119" i="9"/>
  <c r="E119" i="9"/>
  <c r="G118" i="9"/>
  <c r="I118" i="9" s="1"/>
  <c r="I117" i="9"/>
  <c r="I116" i="9"/>
  <c r="E116" i="9"/>
  <c r="I115" i="9"/>
  <c r="E115" i="9"/>
  <c r="G114" i="9"/>
  <c r="I114" i="9" s="1"/>
  <c r="E114" i="9"/>
  <c r="E113" i="9"/>
  <c r="G113" i="9" s="1"/>
  <c r="I113" i="9" s="1"/>
  <c r="E112" i="9"/>
  <c r="G112" i="9" s="1"/>
  <c r="I112" i="9" s="1"/>
  <c r="E111" i="9"/>
  <c r="G111" i="9" s="1"/>
  <c r="I111" i="9" s="1"/>
  <c r="G110" i="9"/>
  <c r="I110" i="9" s="1"/>
  <c r="E110" i="9"/>
  <c r="I109" i="9"/>
  <c r="E109" i="9"/>
  <c r="I108" i="9"/>
  <c r="E108" i="9"/>
  <c r="E107" i="9"/>
  <c r="G107" i="9" s="1"/>
  <c r="I107" i="9" s="1"/>
  <c r="E106" i="9"/>
  <c r="G106" i="9" s="1"/>
  <c r="I106" i="9" s="1"/>
  <c r="E105" i="9"/>
  <c r="G105" i="9" s="1"/>
  <c r="I105" i="9" s="1"/>
  <c r="G104" i="9"/>
  <c r="I104" i="9" s="1"/>
  <c r="E104" i="9"/>
  <c r="E103" i="9"/>
  <c r="G103" i="9" s="1"/>
  <c r="I103" i="9" s="1"/>
  <c r="I102" i="9"/>
  <c r="I101" i="9"/>
  <c r="E101" i="9"/>
  <c r="I100" i="9"/>
  <c r="E100" i="9"/>
  <c r="I99" i="9"/>
  <c r="E99" i="9"/>
  <c r="E98" i="9"/>
  <c r="G98" i="9" s="1"/>
  <c r="I98" i="9" s="1"/>
  <c r="I97" i="9"/>
  <c r="E97" i="9"/>
  <c r="E96" i="9"/>
  <c r="G96" i="9" s="1"/>
  <c r="I96" i="9" s="1"/>
  <c r="I95" i="9"/>
  <c r="E94" i="9"/>
  <c r="G94" i="9" s="1"/>
  <c r="I94" i="9" s="1"/>
  <c r="E93" i="9"/>
  <c r="G93" i="9" s="1"/>
  <c r="I93" i="9" s="1"/>
  <c r="G92" i="9"/>
  <c r="I92" i="9" s="1"/>
  <c r="E92" i="9"/>
  <c r="I91" i="9"/>
  <c r="E91" i="9"/>
  <c r="E90" i="9"/>
  <c r="G90" i="9" s="1"/>
  <c r="I90" i="9" s="1"/>
  <c r="E89" i="9"/>
  <c r="G89" i="9" s="1"/>
  <c r="I89" i="9" s="1"/>
  <c r="E88" i="9"/>
  <c r="G88" i="9" s="1"/>
  <c r="I88" i="9" s="1"/>
  <c r="E87" i="9"/>
  <c r="G87" i="9" s="1"/>
  <c r="I87" i="9" s="1"/>
  <c r="E86" i="9"/>
  <c r="G86" i="9" s="1"/>
  <c r="I86" i="9" s="1"/>
  <c r="I85" i="9"/>
  <c r="E85" i="9"/>
  <c r="E84" i="9"/>
  <c r="G84" i="9" s="1"/>
  <c r="I84" i="9" s="1"/>
  <c r="E83" i="9"/>
  <c r="G83" i="9" s="1"/>
  <c r="I83" i="9" s="1"/>
  <c r="I82" i="9"/>
  <c r="E82" i="9"/>
  <c r="G81" i="9"/>
  <c r="I81" i="9" s="1"/>
  <c r="E80" i="9"/>
  <c r="G80" i="9" s="1"/>
  <c r="I80" i="9" s="1"/>
  <c r="G79" i="9"/>
  <c r="I79" i="9" s="1"/>
  <c r="E78" i="9"/>
  <c r="G78" i="9" s="1"/>
  <c r="I78" i="9" s="1"/>
  <c r="G77" i="9"/>
  <c r="I77" i="9" s="1"/>
  <c r="E77" i="9"/>
  <c r="I76" i="9"/>
  <c r="E75" i="9"/>
  <c r="G75" i="9" s="1"/>
  <c r="I75" i="9" s="1"/>
  <c r="E74" i="9"/>
  <c r="G74" i="9" s="1"/>
  <c r="I74" i="9" s="1"/>
  <c r="I73" i="9"/>
  <c r="I72" i="9"/>
  <c r="E72" i="9"/>
  <c r="G65" i="9"/>
  <c r="I65" i="9" s="1"/>
  <c r="I64" i="9"/>
  <c r="I63" i="9"/>
  <c r="G62" i="9"/>
  <c r="I62" i="9" s="1"/>
  <c r="G61" i="9"/>
  <c r="I61" i="9" s="1"/>
  <c r="I60" i="9"/>
  <c r="G59" i="9"/>
  <c r="I59" i="9" s="1"/>
  <c r="G58" i="9"/>
  <c r="I58" i="9" s="1"/>
  <c r="G57" i="9"/>
  <c r="I57" i="9" s="1"/>
  <c r="I56" i="9"/>
  <c r="G55" i="9"/>
  <c r="I55" i="9" s="1"/>
  <c r="G54" i="9"/>
  <c r="I54" i="9" s="1"/>
  <c r="G53" i="9"/>
  <c r="I53" i="9" s="1"/>
  <c r="G52" i="9"/>
  <c r="I52" i="9" s="1"/>
  <c r="G51" i="9"/>
  <c r="I51" i="9" s="1"/>
  <c r="G50" i="9"/>
  <c r="I50" i="9" s="1"/>
  <c r="I49" i="9"/>
  <c r="G48" i="9"/>
  <c r="I48" i="9" s="1"/>
  <c r="G47" i="9"/>
  <c r="I47" i="9" s="1"/>
  <c r="G46" i="9"/>
  <c r="I46" i="9" s="1"/>
  <c r="G45" i="9"/>
  <c r="I45" i="9" s="1"/>
  <c r="G44" i="9"/>
  <c r="I44" i="9" s="1"/>
  <c r="G43" i="9"/>
  <c r="I43" i="9" s="1"/>
  <c r="G42" i="9"/>
  <c r="I42" i="9" s="1"/>
  <c r="G41" i="9"/>
  <c r="I41" i="9" s="1"/>
  <c r="I40" i="9"/>
  <c r="G39" i="9"/>
  <c r="I39" i="9" s="1"/>
  <c r="G38" i="9"/>
  <c r="I38" i="9" s="1"/>
  <c r="I37" i="9"/>
  <c r="I36" i="9"/>
  <c r="G35" i="9"/>
  <c r="I35" i="9" s="1"/>
  <c r="G34" i="9"/>
  <c r="I34" i="9" s="1"/>
  <c r="I33" i="9"/>
  <c r="G32" i="9"/>
  <c r="I32" i="9" s="1"/>
  <c r="G31" i="9"/>
  <c r="I31" i="9" s="1"/>
  <c r="G30" i="9"/>
  <c r="I30" i="9" s="1"/>
  <c r="G29" i="9"/>
  <c r="I29" i="9" s="1"/>
  <c r="G28" i="9"/>
  <c r="I28" i="9" s="1"/>
  <c r="G27" i="9"/>
  <c r="I27" i="9" s="1"/>
  <c r="G26" i="9"/>
  <c r="I26" i="9" s="1"/>
  <c r="I25" i="9"/>
  <c r="I24" i="9"/>
  <c r="I23" i="9"/>
  <c r="G22" i="9"/>
  <c r="I22" i="9" s="1"/>
  <c r="I21" i="9"/>
  <c r="G20" i="9"/>
  <c r="I20" i="9" s="1"/>
  <c r="I19" i="9"/>
  <c r="I18" i="9"/>
  <c r="I17" i="9"/>
  <c r="I16" i="9"/>
  <c r="I15" i="9"/>
  <c r="I14" i="9"/>
  <c r="I136" i="9" l="1"/>
  <c r="I66" i="9"/>
  <c r="I205" i="9"/>
  <c r="G201" i="8"/>
  <c r="I201" i="8" s="1"/>
  <c r="E201" i="8"/>
  <c r="E200" i="8"/>
  <c r="G200" i="8" s="1"/>
  <c r="I200" i="8" s="1"/>
  <c r="G199" i="8"/>
  <c r="I199" i="8" s="1"/>
  <c r="I198" i="8"/>
  <c r="E197" i="8"/>
  <c r="G197" i="8" s="1"/>
  <c r="I197" i="8" s="1"/>
  <c r="E196" i="8"/>
  <c r="G196" i="8" s="1"/>
  <c r="I196" i="8" s="1"/>
  <c r="E195" i="8"/>
  <c r="G195" i="8" s="1"/>
  <c r="I195" i="8" s="1"/>
  <c r="I194" i="8"/>
  <c r="E193" i="8"/>
  <c r="G193" i="8" s="1"/>
  <c r="I193" i="8" s="1"/>
  <c r="G192" i="8"/>
  <c r="I192" i="8" s="1"/>
  <c r="E192" i="8"/>
  <c r="I191" i="8"/>
  <c r="E191" i="8"/>
  <c r="E190" i="8"/>
  <c r="G190" i="8" s="1"/>
  <c r="I190" i="8" s="1"/>
  <c r="I189" i="8"/>
  <c r="E189" i="8"/>
  <c r="I188" i="8"/>
  <c r="E187" i="8"/>
  <c r="G187" i="8" s="1"/>
  <c r="I187" i="8" s="1"/>
  <c r="E186" i="8"/>
  <c r="G186" i="8" s="1"/>
  <c r="I186" i="8" s="1"/>
  <c r="E185" i="8"/>
  <c r="G185" i="8" s="1"/>
  <c r="I185" i="8" s="1"/>
  <c r="G184" i="8"/>
  <c r="I184" i="8" s="1"/>
  <c r="E184" i="8"/>
  <c r="E183" i="8"/>
  <c r="G183" i="8" s="1"/>
  <c r="I183" i="8" s="1"/>
  <c r="G182" i="8"/>
  <c r="I182" i="8" s="1"/>
  <c r="E182" i="8"/>
  <c r="I181" i="8"/>
  <c r="E181" i="8"/>
  <c r="E180" i="8"/>
  <c r="G180" i="8" s="1"/>
  <c r="I180" i="8" s="1"/>
  <c r="G179" i="8"/>
  <c r="I179" i="8" s="1"/>
  <c r="E179" i="8"/>
  <c r="I178" i="8"/>
  <c r="I177" i="8"/>
  <c r="E177" i="8"/>
  <c r="E176" i="8"/>
  <c r="G176" i="8" s="1"/>
  <c r="I176" i="8" s="1"/>
  <c r="G175" i="8"/>
  <c r="I175" i="8" s="1"/>
  <c r="E175" i="8"/>
  <c r="I174" i="8"/>
  <c r="E174" i="8"/>
  <c r="G173" i="8"/>
  <c r="I173" i="8" s="1"/>
  <c r="I172" i="8"/>
  <c r="I171" i="8"/>
  <c r="E171" i="8"/>
  <c r="I170" i="8"/>
  <c r="E170" i="8"/>
  <c r="G169" i="8"/>
  <c r="I169" i="8" s="1"/>
  <c r="E169" i="8"/>
  <c r="I168" i="8"/>
  <c r="E168" i="8"/>
  <c r="E167" i="8"/>
  <c r="G167" i="8" s="1"/>
  <c r="I167" i="8" s="1"/>
  <c r="E166" i="8"/>
  <c r="G166" i="8" s="1"/>
  <c r="I166" i="8" s="1"/>
  <c r="G165" i="8"/>
  <c r="I165" i="8" s="1"/>
  <c r="G164" i="8"/>
  <c r="I164" i="8" s="1"/>
  <c r="E164" i="8"/>
  <c r="E163" i="8"/>
  <c r="G163" i="8" s="1"/>
  <c r="I163" i="8" s="1"/>
  <c r="I162" i="8"/>
  <c r="E162" i="8"/>
  <c r="E161" i="8"/>
  <c r="G161" i="8" s="1"/>
  <c r="I161" i="8" s="1"/>
  <c r="I160" i="8"/>
  <c r="E160" i="8"/>
  <c r="E159" i="8"/>
  <c r="G159" i="8" s="1"/>
  <c r="I159" i="8" s="1"/>
  <c r="G158" i="8"/>
  <c r="I158" i="8" s="1"/>
  <c r="E158" i="8"/>
  <c r="E157" i="8"/>
  <c r="G157" i="8" s="1"/>
  <c r="I157" i="8" s="1"/>
  <c r="I156" i="8"/>
  <c r="E156" i="8"/>
  <c r="E155" i="8"/>
  <c r="G155" i="8" s="1"/>
  <c r="I155" i="8" s="1"/>
  <c r="E154" i="8"/>
  <c r="G154" i="8" s="1"/>
  <c r="I154" i="8" s="1"/>
  <c r="G153" i="8"/>
  <c r="I153" i="8" s="1"/>
  <c r="E153" i="8"/>
  <c r="E152" i="8"/>
  <c r="G152" i="8" s="1"/>
  <c r="I152" i="8" s="1"/>
  <c r="E151" i="8"/>
  <c r="G151" i="8" s="1"/>
  <c r="I151" i="8" s="1"/>
  <c r="I150" i="8"/>
  <c r="E149" i="8"/>
  <c r="G149" i="8" s="1"/>
  <c r="I149" i="8" s="1"/>
  <c r="E148" i="8"/>
  <c r="G148" i="8" s="1"/>
  <c r="I148" i="8" s="1"/>
  <c r="E147" i="8"/>
  <c r="G147" i="8" s="1"/>
  <c r="I147" i="8" s="1"/>
  <c r="G135" i="8"/>
  <c r="I135" i="8" s="1"/>
  <c r="G134" i="8"/>
  <c r="I134" i="8" s="1"/>
  <c r="E134" i="8"/>
  <c r="I133" i="8"/>
  <c r="E133" i="8"/>
  <c r="E132" i="8"/>
  <c r="G132" i="8" s="1"/>
  <c r="I132" i="8" s="1"/>
  <c r="G131" i="8"/>
  <c r="I131" i="8" s="1"/>
  <c r="E131" i="8"/>
  <c r="G130" i="8"/>
  <c r="I130" i="8" s="1"/>
  <c r="E129" i="8"/>
  <c r="G129" i="8" s="1"/>
  <c r="I129" i="8" s="1"/>
  <c r="G128" i="8"/>
  <c r="I128" i="8" s="1"/>
  <c r="E128" i="8"/>
  <c r="E127" i="8"/>
  <c r="G127" i="8" s="1"/>
  <c r="I127" i="8" s="1"/>
  <c r="I126" i="8"/>
  <c r="I125" i="8"/>
  <c r="E125" i="8"/>
  <c r="E124" i="8"/>
  <c r="G124" i="8" s="1"/>
  <c r="I124" i="8" s="1"/>
  <c r="I123" i="8"/>
  <c r="E123" i="8"/>
  <c r="I122" i="8"/>
  <c r="E122" i="8"/>
  <c r="I121" i="8"/>
  <c r="E121" i="8"/>
  <c r="I120" i="8"/>
  <c r="E120" i="8"/>
  <c r="I119" i="8"/>
  <c r="E119" i="8"/>
  <c r="E118" i="8"/>
  <c r="G118" i="8" s="1"/>
  <c r="I118" i="8" s="1"/>
  <c r="I117" i="8"/>
  <c r="I116" i="8"/>
  <c r="E116" i="8"/>
  <c r="I115" i="8"/>
  <c r="E115" i="8"/>
  <c r="E114" i="8"/>
  <c r="G114" i="8" s="1"/>
  <c r="I114" i="8" s="1"/>
  <c r="E113" i="8"/>
  <c r="G113" i="8" s="1"/>
  <c r="I113" i="8" s="1"/>
  <c r="E112" i="8"/>
  <c r="G112" i="8" s="1"/>
  <c r="I112" i="8" s="1"/>
  <c r="E111" i="8"/>
  <c r="G111" i="8" s="1"/>
  <c r="I111" i="8" s="1"/>
  <c r="G110" i="8"/>
  <c r="I110" i="8" s="1"/>
  <c r="E110" i="8"/>
  <c r="I109" i="8"/>
  <c r="E109" i="8"/>
  <c r="I108" i="8"/>
  <c r="E108" i="8"/>
  <c r="E107" i="8"/>
  <c r="G107" i="8" s="1"/>
  <c r="I107" i="8" s="1"/>
  <c r="E106" i="8"/>
  <c r="G106" i="8" s="1"/>
  <c r="I106" i="8" s="1"/>
  <c r="E105" i="8"/>
  <c r="G105" i="8" s="1"/>
  <c r="I105" i="8" s="1"/>
  <c r="G104" i="8"/>
  <c r="I104" i="8" s="1"/>
  <c r="E104" i="8"/>
  <c r="E103" i="8"/>
  <c r="G103" i="8" s="1"/>
  <c r="I103" i="8" s="1"/>
  <c r="I102" i="8"/>
  <c r="I101" i="8"/>
  <c r="E101" i="8"/>
  <c r="I100" i="8"/>
  <c r="E100" i="8"/>
  <c r="I99" i="8"/>
  <c r="E99" i="8"/>
  <c r="E98" i="8"/>
  <c r="G98" i="8" s="1"/>
  <c r="I98" i="8" s="1"/>
  <c r="I97" i="8"/>
  <c r="E97" i="8"/>
  <c r="E96" i="8"/>
  <c r="G96" i="8" s="1"/>
  <c r="I96" i="8" s="1"/>
  <c r="I95" i="8"/>
  <c r="E94" i="8"/>
  <c r="G94" i="8" s="1"/>
  <c r="I94" i="8" s="1"/>
  <c r="E93" i="8"/>
  <c r="G93" i="8" s="1"/>
  <c r="I93" i="8" s="1"/>
  <c r="G92" i="8"/>
  <c r="I92" i="8" s="1"/>
  <c r="E92" i="8"/>
  <c r="I91" i="8"/>
  <c r="E91" i="8"/>
  <c r="E90" i="8"/>
  <c r="G90" i="8" s="1"/>
  <c r="I90" i="8" s="1"/>
  <c r="E89" i="8"/>
  <c r="G89" i="8" s="1"/>
  <c r="I89" i="8" s="1"/>
  <c r="E88" i="8"/>
  <c r="G88" i="8" s="1"/>
  <c r="I88" i="8" s="1"/>
  <c r="E87" i="8"/>
  <c r="G87" i="8" s="1"/>
  <c r="I87" i="8" s="1"/>
  <c r="E86" i="8"/>
  <c r="G86" i="8" s="1"/>
  <c r="I86" i="8" s="1"/>
  <c r="I85" i="8"/>
  <c r="E85" i="8"/>
  <c r="E84" i="8"/>
  <c r="G84" i="8" s="1"/>
  <c r="I84" i="8" s="1"/>
  <c r="E83" i="8"/>
  <c r="G83" i="8" s="1"/>
  <c r="I83" i="8" s="1"/>
  <c r="I82" i="8"/>
  <c r="E82" i="8"/>
  <c r="G81" i="8"/>
  <c r="I81" i="8" s="1"/>
  <c r="E80" i="8"/>
  <c r="G80" i="8" s="1"/>
  <c r="I80" i="8" s="1"/>
  <c r="G79" i="8"/>
  <c r="I79" i="8" s="1"/>
  <c r="E78" i="8"/>
  <c r="G78" i="8" s="1"/>
  <c r="I78" i="8" s="1"/>
  <c r="G77" i="8"/>
  <c r="I77" i="8" s="1"/>
  <c r="E77" i="8"/>
  <c r="I76" i="8"/>
  <c r="G75" i="8"/>
  <c r="I75" i="8" s="1"/>
  <c r="E75" i="8"/>
  <c r="E74" i="8"/>
  <c r="G74" i="8" s="1"/>
  <c r="I74" i="8" s="1"/>
  <c r="E73" i="8"/>
  <c r="G73" i="8" s="1"/>
  <c r="I73" i="8" s="1"/>
  <c r="I72" i="8"/>
  <c r="E72" i="8"/>
  <c r="G65" i="8"/>
  <c r="I65" i="8" s="1"/>
  <c r="E65" i="8"/>
  <c r="G64" i="8"/>
  <c r="I64" i="8" s="1"/>
  <c r="G63" i="8"/>
  <c r="I63" i="8" s="1"/>
  <c r="C62" i="8"/>
  <c r="E62" i="8" s="1"/>
  <c r="G62" i="8" s="1"/>
  <c r="I62" i="8" s="1"/>
  <c r="E61" i="8"/>
  <c r="G61" i="8" s="1"/>
  <c r="I61" i="8" s="1"/>
  <c r="E60" i="8"/>
  <c r="G60" i="8" s="1"/>
  <c r="I60" i="8" s="1"/>
  <c r="C59" i="8"/>
  <c r="E59" i="8" s="1"/>
  <c r="G59" i="8" s="1"/>
  <c r="I59" i="8" s="1"/>
  <c r="E58" i="8"/>
  <c r="G58" i="8" s="1"/>
  <c r="I58" i="8" s="1"/>
  <c r="C57" i="8"/>
  <c r="E57" i="8" s="1"/>
  <c r="G57" i="8" s="1"/>
  <c r="I57" i="8" s="1"/>
  <c r="I56" i="8"/>
  <c r="E56" i="8"/>
  <c r="C55" i="8"/>
  <c r="E55" i="8" s="1"/>
  <c r="G55" i="8" s="1"/>
  <c r="I55" i="8" s="1"/>
  <c r="G54" i="8"/>
  <c r="I54" i="8" s="1"/>
  <c r="E53" i="8"/>
  <c r="G53" i="8" s="1"/>
  <c r="I53" i="8" s="1"/>
  <c r="E52" i="8"/>
  <c r="G52" i="8" s="1"/>
  <c r="I52" i="8" s="1"/>
  <c r="C51" i="8"/>
  <c r="E51" i="8" s="1"/>
  <c r="G51" i="8" s="1"/>
  <c r="I51" i="8" s="1"/>
  <c r="E50" i="8"/>
  <c r="G50" i="8" s="1"/>
  <c r="I50" i="8" s="1"/>
  <c r="I49" i="8"/>
  <c r="E49" i="8"/>
  <c r="C48" i="8"/>
  <c r="E48" i="8" s="1"/>
  <c r="G48" i="8" s="1"/>
  <c r="I48" i="8" s="1"/>
  <c r="E47" i="8"/>
  <c r="G47" i="8" s="1"/>
  <c r="I47" i="8" s="1"/>
  <c r="E46" i="8"/>
  <c r="G46" i="8" s="1"/>
  <c r="I46" i="8" s="1"/>
  <c r="E45" i="8"/>
  <c r="G45" i="8" s="1"/>
  <c r="I45" i="8" s="1"/>
  <c r="E44" i="8"/>
  <c r="G44" i="8" s="1"/>
  <c r="I44" i="8" s="1"/>
  <c r="E43" i="8"/>
  <c r="G43" i="8" s="1"/>
  <c r="I43" i="8" s="1"/>
  <c r="E42" i="8"/>
  <c r="G42" i="8" s="1"/>
  <c r="I42" i="8" s="1"/>
  <c r="E41" i="8"/>
  <c r="G41" i="8" s="1"/>
  <c r="I41" i="8" s="1"/>
  <c r="I40" i="8"/>
  <c r="G39" i="8"/>
  <c r="I39" i="8" s="1"/>
  <c r="E39" i="8"/>
  <c r="E38" i="8"/>
  <c r="G38" i="8" s="1"/>
  <c r="I38" i="8" s="1"/>
  <c r="E37" i="8"/>
  <c r="G37" i="8" s="1"/>
  <c r="I37" i="8" s="1"/>
  <c r="I36" i="8"/>
  <c r="E36" i="8"/>
  <c r="E35" i="8"/>
  <c r="G35" i="8" s="1"/>
  <c r="I35" i="8" s="1"/>
  <c r="G34" i="8"/>
  <c r="I34" i="8" s="1"/>
  <c r="I33" i="8"/>
  <c r="E32" i="8"/>
  <c r="G32" i="8" s="1"/>
  <c r="I32" i="8" s="1"/>
  <c r="E31" i="8"/>
  <c r="G31" i="8" s="1"/>
  <c r="I31" i="8" s="1"/>
  <c r="E30" i="8"/>
  <c r="G30" i="8" s="1"/>
  <c r="I30" i="8" s="1"/>
  <c r="E29" i="8"/>
  <c r="G29" i="8" s="1"/>
  <c r="I29" i="8" s="1"/>
  <c r="E28" i="8"/>
  <c r="G28" i="8" s="1"/>
  <c r="I28" i="8" s="1"/>
  <c r="G27" i="8"/>
  <c r="I27" i="8" s="1"/>
  <c r="E26" i="8"/>
  <c r="G26" i="8" s="1"/>
  <c r="I26" i="8" s="1"/>
  <c r="I25" i="8"/>
  <c r="E25" i="8"/>
  <c r="E24" i="8"/>
  <c r="G24" i="8" s="1"/>
  <c r="I24" i="8" s="1"/>
  <c r="I23" i="8"/>
  <c r="E23" i="8"/>
  <c r="C22" i="8"/>
  <c r="E22" i="8" s="1"/>
  <c r="G22" i="8" s="1"/>
  <c r="I22" i="8" s="1"/>
  <c r="I21" i="8"/>
  <c r="E21" i="8"/>
  <c r="E20" i="8"/>
  <c r="G20" i="8" s="1"/>
  <c r="I20" i="8" s="1"/>
  <c r="I19" i="8"/>
  <c r="G18" i="8"/>
  <c r="I18" i="8" s="1"/>
  <c r="I17" i="8"/>
  <c r="I16" i="8"/>
  <c r="E16" i="8"/>
  <c r="I15" i="8"/>
  <c r="E15" i="8"/>
  <c r="I14" i="8"/>
  <c r="I206" i="9" l="1"/>
  <c r="I66" i="8"/>
  <c r="I136" i="8"/>
  <c r="I205" i="8"/>
  <c r="E201" i="7"/>
  <c r="G201" i="7" s="1"/>
  <c r="I201" i="7" s="1"/>
  <c r="E200" i="7"/>
  <c r="G200" i="7" s="1"/>
  <c r="I200" i="7" s="1"/>
  <c r="G199" i="7"/>
  <c r="I199" i="7" s="1"/>
  <c r="I198" i="7"/>
  <c r="E197" i="7"/>
  <c r="G197" i="7" s="1"/>
  <c r="I197" i="7" s="1"/>
  <c r="E196" i="7"/>
  <c r="G196" i="7" s="1"/>
  <c r="I196" i="7" s="1"/>
  <c r="E195" i="7"/>
  <c r="G195" i="7" s="1"/>
  <c r="I195" i="7" s="1"/>
  <c r="I194" i="7"/>
  <c r="E193" i="7"/>
  <c r="G193" i="7" s="1"/>
  <c r="I193" i="7" s="1"/>
  <c r="E192" i="7"/>
  <c r="G192" i="7" s="1"/>
  <c r="I192" i="7" s="1"/>
  <c r="I191" i="7"/>
  <c r="E191" i="7"/>
  <c r="E190" i="7"/>
  <c r="G190" i="7" s="1"/>
  <c r="I190" i="7" s="1"/>
  <c r="I189" i="7"/>
  <c r="E189" i="7"/>
  <c r="I188" i="7"/>
  <c r="E187" i="7"/>
  <c r="G187" i="7" s="1"/>
  <c r="I187" i="7" s="1"/>
  <c r="G186" i="7"/>
  <c r="I186" i="7" s="1"/>
  <c r="E186" i="7"/>
  <c r="E185" i="7"/>
  <c r="G185" i="7" s="1"/>
  <c r="I185" i="7" s="1"/>
  <c r="E184" i="7"/>
  <c r="G184" i="7" s="1"/>
  <c r="I184" i="7" s="1"/>
  <c r="E183" i="7"/>
  <c r="G183" i="7" s="1"/>
  <c r="I183" i="7" s="1"/>
  <c r="E182" i="7"/>
  <c r="G182" i="7" s="1"/>
  <c r="I182" i="7" s="1"/>
  <c r="E181" i="7"/>
  <c r="I181" i="7" s="1"/>
  <c r="E180" i="7"/>
  <c r="G180" i="7" s="1"/>
  <c r="I180" i="7" s="1"/>
  <c r="E179" i="7"/>
  <c r="G179" i="7" s="1"/>
  <c r="I179" i="7" s="1"/>
  <c r="I178" i="7"/>
  <c r="E178" i="7"/>
  <c r="I177" i="7"/>
  <c r="E177" i="7"/>
  <c r="E176" i="7"/>
  <c r="G176" i="7" s="1"/>
  <c r="I176" i="7" s="1"/>
  <c r="E175" i="7"/>
  <c r="G175" i="7" s="1"/>
  <c r="I175" i="7" s="1"/>
  <c r="E174" i="7"/>
  <c r="I174" i="7" s="1"/>
  <c r="G173" i="7"/>
  <c r="I173" i="7" s="1"/>
  <c r="I172" i="7"/>
  <c r="E171" i="7"/>
  <c r="I171" i="7" s="1"/>
  <c r="E170" i="7"/>
  <c r="I170" i="7" s="1"/>
  <c r="E169" i="7"/>
  <c r="G169" i="7" s="1"/>
  <c r="I169" i="7" s="1"/>
  <c r="I168" i="7"/>
  <c r="E168" i="7"/>
  <c r="E167" i="7"/>
  <c r="G167" i="7" s="1"/>
  <c r="I167" i="7" s="1"/>
  <c r="E166" i="7"/>
  <c r="G166" i="7" s="1"/>
  <c r="I166" i="7" s="1"/>
  <c r="E165" i="7"/>
  <c r="G165" i="7" s="1"/>
  <c r="I165" i="7" s="1"/>
  <c r="E164" i="7"/>
  <c r="G164" i="7" s="1"/>
  <c r="I164" i="7" s="1"/>
  <c r="E163" i="7"/>
  <c r="G163" i="7" s="1"/>
  <c r="I163" i="7" s="1"/>
  <c r="E162" i="7"/>
  <c r="I162" i="7" s="1"/>
  <c r="E161" i="7"/>
  <c r="G161" i="7" s="1"/>
  <c r="I161" i="7" s="1"/>
  <c r="E160" i="7"/>
  <c r="I160" i="7" s="1"/>
  <c r="E159" i="7"/>
  <c r="G159" i="7" s="1"/>
  <c r="I159" i="7" s="1"/>
  <c r="E158" i="7"/>
  <c r="G158" i="7" s="1"/>
  <c r="I158" i="7" s="1"/>
  <c r="E157" i="7"/>
  <c r="G157" i="7" s="1"/>
  <c r="I157" i="7" s="1"/>
  <c r="E156" i="7"/>
  <c r="I156" i="7" s="1"/>
  <c r="E155" i="7"/>
  <c r="G155" i="7" s="1"/>
  <c r="I155" i="7" s="1"/>
  <c r="E154" i="7"/>
  <c r="G154" i="7" s="1"/>
  <c r="I154" i="7" s="1"/>
  <c r="G153" i="7"/>
  <c r="I153" i="7" s="1"/>
  <c r="E153" i="7"/>
  <c r="E152" i="7"/>
  <c r="G152" i="7" s="1"/>
  <c r="I152" i="7" s="1"/>
  <c r="E151" i="7"/>
  <c r="G151" i="7" s="1"/>
  <c r="I151" i="7" s="1"/>
  <c r="I150" i="7"/>
  <c r="E149" i="7"/>
  <c r="G149" i="7" s="1"/>
  <c r="I149" i="7" s="1"/>
  <c r="E148" i="7"/>
  <c r="G148" i="7" s="1"/>
  <c r="I148" i="7" s="1"/>
  <c r="E147" i="7"/>
  <c r="G147" i="7" s="1"/>
  <c r="I147" i="7" s="1"/>
  <c r="G135" i="7"/>
  <c r="I135" i="7" s="1"/>
  <c r="E134" i="7"/>
  <c r="G134" i="7" s="1"/>
  <c r="I134" i="7" s="1"/>
  <c r="I133" i="7"/>
  <c r="E133" i="7"/>
  <c r="E132" i="7"/>
  <c r="G132" i="7" s="1"/>
  <c r="I132" i="7" s="1"/>
  <c r="G131" i="7"/>
  <c r="I131" i="7" s="1"/>
  <c r="E131" i="7"/>
  <c r="G130" i="7"/>
  <c r="I130" i="7" s="1"/>
  <c r="E129" i="7"/>
  <c r="G129" i="7" s="1"/>
  <c r="I129" i="7" s="1"/>
  <c r="E128" i="7"/>
  <c r="G128" i="7" s="1"/>
  <c r="I128" i="7" s="1"/>
  <c r="E127" i="7"/>
  <c r="G127" i="7" s="1"/>
  <c r="I127" i="7" s="1"/>
  <c r="E126" i="7"/>
  <c r="I126" i="7" s="1"/>
  <c r="I125" i="7"/>
  <c r="E125" i="7"/>
  <c r="E124" i="7"/>
  <c r="G124" i="7" s="1"/>
  <c r="I124" i="7" s="1"/>
  <c r="E123" i="7"/>
  <c r="I123" i="7" s="1"/>
  <c r="E122" i="7"/>
  <c r="I122" i="7" s="1"/>
  <c r="E121" i="7"/>
  <c r="I121" i="7" s="1"/>
  <c r="E120" i="7"/>
  <c r="I120" i="7" s="1"/>
  <c r="I119" i="7"/>
  <c r="E119" i="7"/>
  <c r="E118" i="7"/>
  <c r="G118" i="7" s="1"/>
  <c r="I118" i="7" s="1"/>
  <c r="E117" i="7"/>
  <c r="I117" i="7" s="1"/>
  <c r="E116" i="7"/>
  <c r="I116" i="7" s="1"/>
  <c r="E115" i="7"/>
  <c r="I115" i="7" s="1"/>
  <c r="E114" i="7"/>
  <c r="G114" i="7" s="1"/>
  <c r="I114" i="7" s="1"/>
  <c r="G113" i="7"/>
  <c r="I113" i="7" s="1"/>
  <c r="E113" i="7"/>
  <c r="E112" i="7"/>
  <c r="G112" i="7" s="1"/>
  <c r="I112" i="7" s="1"/>
  <c r="E111" i="7"/>
  <c r="G111" i="7" s="1"/>
  <c r="I111" i="7" s="1"/>
  <c r="E110" i="7"/>
  <c r="G110" i="7" s="1"/>
  <c r="I110" i="7" s="1"/>
  <c r="I109" i="7"/>
  <c r="E109" i="7"/>
  <c r="I108" i="7"/>
  <c r="E108" i="7"/>
  <c r="E107" i="7"/>
  <c r="G107" i="7" s="1"/>
  <c r="I107" i="7" s="1"/>
  <c r="E106" i="7"/>
  <c r="G106" i="7" s="1"/>
  <c r="I106" i="7" s="1"/>
  <c r="G105" i="7"/>
  <c r="I105" i="7" s="1"/>
  <c r="E105" i="7"/>
  <c r="G104" i="7"/>
  <c r="I104" i="7" s="1"/>
  <c r="E104" i="7"/>
  <c r="E103" i="7"/>
  <c r="G103" i="7" s="1"/>
  <c r="I103" i="7" s="1"/>
  <c r="I102" i="7"/>
  <c r="I101" i="7"/>
  <c r="E101" i="7"/>
  <c r="I100" i="7"/>
  <c r="E100" i="7"/>
  <c r="I99" i="7"/>
  <c r="E99" i="7"/>
  <c r="E98" i="7"/>
  <c r="G98" i="7" s="1"/>
  <c r="I98" i="7" s="1"/>
  <c r="E97" i="7"/>
  <c r="I97" i="7" s="1"/>
  <c r="E96" i="7"/>
  <c r="G96" i="7" s="1"/>
  <c r="I96" i="7" s="1"/>
  <c r="I95" i="7"/>
  <c r="G94" i="7"/>
  <c r="I94" i="7" s="1"/>
  <c r="E94" i="7"/>
  <c r="E93" i="7"/>
  <c r="G93" i="7" s="1"/>
  <c r="I93" i="7" s="1"/>
  <c r="E92" i="7"/>
  <c r="G92" i="7" s="1"/>
  <c r="I92" i="7" s="1"/>
  <c r="E91" i="7"/>
  <c r="I91" i="7" s="1"/>
  <c r="G90" i="7"/>
  <c r="I90" i="7" s="1"/>
  <c r="E90" i="7"/>
  <c r="G89" i="7"/>
  <c r="I89" i="7" s="1"/>
  <c r="E89" i="7"/>
  <c r="E88" i="7"/>
  <c r="G88" i="7" s="1"/>
  <c r="I88" i="7" s="1"/>
  <c r="E87" i="7"/>
  <c r="G87" i="7" s="1"/>
  <c r="I87" i="7" s="1"/>
  <c r="E86" i="7"/>
  <c r="G86" i="7" s="1"/>
  <c r="I86" i="7" s="1"/>
  <c r="I85" i="7"/>
  <c r="E85" i="7"/>
  <c r="E84" i="7"/>
  <c r="G84" i="7" s="1"/>
  <c r="I84" i="7" s="1"/>
  <c r="E83" i="7"/>
  <c r="G83" i="7" s="1"/>
  <c r="I83" i="7" s="1"/>
  <c r="I82" i="7"/>
  <c r="E82" i="7"/>
  <c r="G81" i="7"/>
  <c r="I81" i="7" s="1"/>
  <c r="E80" i="7"/>
  <c r="G80" i="7" s="1"/>
  <c r="I80" i="7" s="1"/>
  <c r="G79" i="7"/>
  <c r="I79" i="7" s="1"/>
  <c r="E78" i="7"/>
  <c r="G78" i="7" s="1"/>
  <c r="I78" i="7" s="1"/>
  <c r="E77" i="7"/>
  <c r="G77" i="7" s="1"/>
  <c r="I77" i="7" s="1"/>
  <c r="I76" i="7"/>
  <c r="G75" i="7"/>
  <c r="I75" i="7" s="1"/>
  <c r="E75" i="7"/>
  <c r="E74" i="7"/>
  <c r="G74" i="7" s="1"/>
  <c r="I74" i="7" s="1"/>
  <c r="E73" i="7"/>
  <c r="G73" i="7" s="1"/>
  <c r="I73" i="7" s="1"/>
  <c r="I72" i="7"/>
  <c r="E72" i="7"/>
  <c r="E65" i="7"/>
  <c r="G65" i="7" s="1"/>
  <c r="I65" i="7" s="1"/>
  <c r="G64" i="7"/>
  <c r="I64" i="7" s="1"/>
  <c r="G63" i="7"/>
  <c r="I63" i="7" s="1"/>
  <c r="C62" i="7"/>
  <c r="E62" i="7" s="1"/>
  <c r="G62" i="7" s="1"/>
  <c r="I62" i="7" s="1"/>
  <c r="G61" i="7"/>
  <c r="I61" i="7" s="1"/>
  <c r="E61" i="7"/>
  <c r="E60" i="7"/>
  <c r="G60" i="7" s="1"/>
  <c r="I60" i="7" s="1"/>
  <c r="C59" i="7"/>
  <c r="E59" i="7" s="1"/>
  <c r="G59" i="7" s="1"/>
  <c r="I59" i="7" s="1"/>
  <c r="E58" i="7"/>
  <c r="G58" i="7" s="1"/>
  <c r="I58" i="7" s="1"/>
  <c r="C57" i="7"/>
  <c r="E57" i="7" s="1"/>
  <c r="G57" i="7" s="1"/>
  <c r="I57" i="7" s="1"/>
  <c r="I56" i="7"/>
  <c r="E56" i="7"/>
  <c r="C55" i="7"/>
  <c r="E55" i="7" s="1"/>
  <c r="G55" i="7" s="1"/>
  <c r="I55" i="7" s="1"/>
  <c r="G54" i="7"/>
  <c r="I54" i="7" s="1"/>
  <c r="E53" i="7"/>
  <c r="G53" i="7" s="1"/>
  <c r="I53" i="7" s="1"/>
  <c r="E52" i="7"/>
  <c r="G52" i="7" s="1"/>
  <c r="I52" i="7" s="1"/>
  <c r="C51" i="7"/>
  <c r="E51" i="7" s="1"/>
  <c r="G51" i="7" s="1"/>
  <c r="I51" i="7" s="1"/>
  <c r="E50" i="7"/>
  <c r="G50" i="7" s="1"/>
  <c r="I50" i="7" s="1"/>
  <c r="I49" i="7"/>
  <c r="E49" i="7"/>
  <c r="C48" i="7"/>
  <c r="E48" i="7" s="1"/>
  <c r="G48" i="7" s="1"/>
  <c r="I48" i="7" s="1"/>
  <c r="E47" i="7"/>
  <c r="G47" i="7" s="1"/>
  <c r="I47" i="7" s="1"/>
  <c r="E46" i="7"/>
  <c r="G46" i="7" s="1"/>
  <c r="I46" i="7" s="1"/>
  <c r="E45" i="7"/>
  <c r="G45" i="7" s="1"/>
  <c r="I45" i="7" s="1"/>
  <c r="E44" i="7"/>
  <c r="G44" i="7" s="1"/>
  <c r="I44" i="7" s="1"/>
  <c r="E43" i="7"/>
  <c r="G43" i="7" s="1"/>
  <c r="I43" i="7" s="1"/>
  <c r="G42" i="7"/>
  <c r="I42" i="7" s="1"/>
  <c r="E42" i="7"/>
  <c r="E41" i="7"/>
  <c r="G41" i="7" s="1"/>
  <c r="I41" i="7" s="1"/>
  <c r="I40" i="7"/>
  <c r="G39" i="7"/>
  <c r="I39" i="7" s="1"/>
  <c r="E39" i="7"/>
  <c r="E38" i="7"/>
  <c r="G38" i="7" s="1"/>
  <c r="I38" i="7" s="1"/>
  <c r="E37" i="7"/>
  <c r="G37" i="7" s="1"/>
  <c r="I37" i="7" s="1"/>
  <c r="I36" i="7"/>
  <c r="E36" i="7"/>
  <c r="E35" i="7"/>
  <c r="G35" i="7" s="1"/>
  <c r="I35" i="7" s="1"/>
  <c r="G34" i="7"/>
  <c r="I34" i="7" s="1"/>
  <c r="I33" i="7"/>
  <c r="G32" i="7"/>
  <c r="I32" i="7" s="1"/>
  <c r="E32" i="7"/>
  <c r="E31" i="7"/>
  <c r="G31" i="7" s="1"/>
  <c r="I31" i="7" s="1"/>
  <c r="E30" i="7"/>
  <c r="G30" i="7" s="1"/>
  <c r="I30" i="7" s="1"/>
  <c r="E29" i="7"/>
  <c r="G29" i="7" s="1"/>
  <c r="I29" i="7" s="1"/>
  <c r="E28" i="7"/>
  <c r="G28" i="7" s="1"/>
  <c r="I28" i="7" s="1"/>
  <c r="E27" i="7"/>
  <c r="G27" i="7" s="1"/>
  <c r="I27" i="7" s="1"/>
  <c r="E26" i="7"/>
  <c r="G26" i="7" s="1"/>
  <c r="I26" i="7" s="1"/>
  <c r="E25" i="7"/>
  <c r="I25" i="7" s="1"/>
  <c r="E24" i="7"/>
  <c r="G24" i="7" s="1"/>
  <c r="I24" i="7" s="1"/>
  <c r="I23" i="7"/>
  <c r="E23" i="7"/>
  <c r="C22" i="7"/>
  <c r="E22" i="7" s="1"/>
  <c r="G22" i="7" s="1"/>
  <c r="I22" i="7" s="1"/>
  <c r="I21" i="7"/>
  <c r="E21" i="7"/>
  <c r="E20" i="7"/>
  <c r="G20" i="7" s="1"/>
  <c r="I20" i="7" s="1"/>
  <c r="I19" i="7"/>
  <c r="G18" i="7"/>
  <c r="I18" i="7" s="1"/>
  <c r="I17" i="7"/>
  <c r="I16" i="7"/>
  <c r="E16" i="7"/>
  <c r="I15" i="7"/>
  <c r="E15" i="7"/>
  <c r="I14" i="7"/>
  <c r="I206" i="8" l="1"/>
  <c r="I66" i="7"/>
  <c r="I205" i="7"/>
  <c r="I136" i="7"/>
  <c r="E201" i="6"/>
  <c r="G201" i="6" s="1"/>
  <c r="I201" i="6" s="1"/>
  <c r="E200" i="6"/>
  <c r="G200" i="6" s="1"/>
  <c r="I200" i="6" s="1"/>
  <c r="E199" i="6"/>
  <c r="G199" i="6" s="1"/>
  <c r="I199" i="6" s="1"/>
  <c r="E198" i="6"/>
  <c r="G198" i="6" s="1"/>
  <c r="I198" i="6" s="1"/>
  <c r="E197" i="6"/>
  <c r="G197" i="6" s="1"/>
  <c r="I197" i="6" s="1"/>
  <c r="E196" i="6"/>
  <c r="G196" i="6" s="1"/>
  <c r="I196" i="6" s="1"/>
  <c r="E195" i="6"/>
  <c r="G195" i="6" s="1"/>
  <c r="I195" i="6" s="1"/>
  <c r="I194" i="6"/>
  <c r="G193" i="6"/>
  <c r="I193" i="6" s="1"/>
  <c r="E193" i="6"/>
  <c r="E192" i="6"/>
  <c r="G192" i="6" s="1"/>
  <c r="I192" i="6" s="1"/>
  <c r="E191" i="6"/>
  <c r="G191" i="6" s="1"/>
  <c r="I191" i="6" s="1"/>
  <c r="E190" i="6"/>
  <c r="G190" i="6" s="1"/>
  <c r="I190" i="6" s="1"/>
  <c r="I189" i="6"/>
  <c r="E189" i="6"/>
  <c r="I188" i="6"/>
  <c r="E187" i="6"/>
  <c r="G187" i="6" s="1"/>
  <c r="I187" i="6" s="1"/>
  <c r="G186" i="6"/>
  <c r="I186" i="6" s="1"/>
  <c r="E186" i="6"/>
  <c r="E185" i="6"/>
  <c r="G185" i="6" s="1"/>
  <c r="I185" i="6" s="1"/>
  <c r="E184" i="6"/>
  <c r="G184" i="6" s="1"/>
  <c r="I184" i="6" s="1"/>
  <c r="E183" i="6"/>
  <c r="G183" i="6" s="1"/>
  <c r="I183" i="6" s="1"/>
  <c r="G182" i="6"/>
  <c r="I182" i="6" s="1"/>
  <c r="E182" i="6"/>
  <c r="E181" i="6"/>
  <c r="G181" i="6" s="1"/>
  <c r="I181" i="6" s="1"/>
  <c r="E180" i="6"/>
  <c r="G180" i="6" s="1"/>
  <c r="I180" i="6" s="1"/>
  <c r="E179" i="6"/>
  <c r="G179" i="6" s="1"/>
  <c r="I179" i="6" s="1"/>
  <c r="E178" i="6"/>
  <c r="G178" i="6" s="1"/>
  <c r="I178" i="6" s="1"/>
  <c r="I177" i="6"/>
  <c r="E177" i="6"/>
  <c r="E176" i="6"/>
  <c r="G176" i="6" s="1"/>
  <c r="I176" i="6" s="1"/>
  <c r="E175" i="6"/>
  <c r="G175" i="6" s="1"/>
  <c r="I175" i="6" s="1"/>
  <c r="E174" i="6"/>
  <c r="G174" i="6" s="1"/>
  <c r="I174" i="6" s="1"/>
  <c r="E173" i="6"/>
  <c r="G173" i="6" s="1"/>
  <c r="I173" i="6" s="1"/>
  <c r="G172" i="6"/>
  <c r="I172" i="6" s="1"/>
  <c r="E171" i="6"/>
  <c r="G171" i="6" s="1"/>
  <c r="I171" i="6" s="1"/>
  <c r="E170" i="6"/>
  <c r="G170" i="6" s="1"/>
  <c r="I170" i="6" s="1"/>
  <c r="E169" i="6"/>
  <c r="G169" i="6" s="1"/>
  <c r="I169" i="6" s="1"/>
  <c r="I168" i="6"/>
  <c r="E168" i="6"/>
  <c r="G167" i="6"/>
  <c r="I167" i="6" s="1"/>
  <c r="E167" i="6"/>
  <c r="E166" i="6"/>
  <c r="G166" i="6" s="1"/>
  <c r="I166" i="6" s="1"/>
  <c r="E165" i="6"/>
  <c r="G165" i="6" s="1"/>
  <c r="I165" i="6" s="1"/>
  <c r="E164" i="6"/>
  <c r="G164" i="6" s="1"/>
  <c r="I164" i="6" s="1"/>
  <c r="E163" i="6"/>
  <c r="G163" i="6" s="1"/>
  <c r="I163" i="6" s="1"/>
  <c r="E162" i="6"/>
  <c r="G162" i="6" s="1"/>
  <c r="I162" i="6" s="1"/>
  <c r="E161" i="6"/>
  <c r="G161" i="6" s="1"/>
  <c r="I161" i="6" s="1"/>
  <c r="E160" i="6"/>
  <c r="G160" i="6" s="1"/>
  <c r="I160" i="6" s="1"/>
  <c r="E159" i="6"/>
  <c r="G159" i="6" s="1"/>
  <c r="I159" i="6" s="1"/>
  <c r="E158" i="6"/>
  <c r="G158" i="6" s="1"/>
  <c r="I158" i="6" s="1"/>
  <c r="G157" i="6"/>
  <c r="I157" i="6" s="1"/>
  <c r="E157" i="6"/>
  <c r="E156" i="6"/>
  <c r="G156" i="6" s="1"/>
  <c r="I156" i="6" s="1"/>
  <c r="E155" i="6"/>
  <c r="G155" i="6" s="1"/>
  <c r="I155" i="6" s="1"/>
  <c r="E154" i="6"/>
  <c r="G154" i="6" s="1"/>
  <c r="I154" i="6" s="1"/>
  <c r="E153" i="6"/>
  <c r="G153" i="6" s="1"/>
  <c r="I153" i="6" s="1"/>
  <c r="E152" i="6"/>
  <c r="G152" i="6" s="1"/>
  <c r="I152" i="6" s="1"/>
  <c r="G151" i="6"/>
  <c r="I151" i="6" s="1"/>
  <c r="E151" i="6"/>
  <c r="I150" i="6"/>
  <c r="E149" i="6"/>
  <c r="G149" i="6" s="1"/>
  <c r="I149" i="6" s="1"/>
  <c r="E148" i="6"/>
  <c r="G148" i="6" s="1"/>
  <c r="I148" i="6" s="1"/>
  <c r="E147" i="6"/>
  <c r="G147" i="6" s="1"/>
  <c r="I147" i="6" s="1"/>
  <c r="G135" i="6"/>
  <c r="I135" i="6" s="1"/>
  <c r="E134" i="6"/>
  <c r="G134" i="6" s="1"/>
  <c r="I134" i="6" s="1"/>
  <c r="E133" i="6"/>
  <c r="G133" i="6" s="1"/>
  <c r="I133" i="6" s="1"/>
  <c r="G132" i="6"/>
  <c r="I132" i="6" s="1"/>
  <c r="E132" i="6"/>
  <c r="E131" i="6"/>
  <c r="G131" i="6" s="1"/>
  <c r="I131" i="6" s="1"/>
  <c r="G130" i="6"/>
  <c r="I130" i="6" s="1"/>
  <c r="G129" i="6"/>
  <c r="I129" i="6" s="1"/>
  <c r="E129" i="6"/>
  <c r="E128" i="6"/>
  <c r="G128" i="6" s="1"/>
  <c r="I128" i="6" s="1"/>
  <c r="E127" i="6"/>
  <c r="G127" i="6" s="1"/>
  <c r="I127" i="6" s="1"/>
  <c r="E126" i="6"/>
  <c r="G126" i="6" s="1"/>
  <c r="I126" i="6" s="1"/>
  <c r="I125" i="6"/>
  <c r="E125" i="6"/>
  <c r="G124" i="6"/>
  <c r="I124" i="6" s="1"/>
  <c r="E124" i="6"/>
  <c r="E123" i="6"/>
  <c r="G123" i="6" s="1"/>
  <c r="I123" i="6" s="1"/>
  <c r="E122" i="6"/>
  <c r="G122" i="6" s="1"/>
  <c r="I122" i="6" s="1"/>
  <c r="E121" i="6"/>
  <c r="G121" i="6" s="1"/>
  <c r="I121" i="6" s="1"/>
  <c r="G120" i="6"/>
  <c r="I120" i="6" s="1"/>
  <c r="E120" i="6"/>
  <c r="E119" i="6"/>
  <c r="G119" i="6" s="1"/>
  <c r="I119" i="6" s="1"/>
  <c r="E118" i="6"/>
  <c r="G118" i="6" s="1"/>
  <c r="I118" i="6" s="1"/>
  <c r="E117" i="6"/>
  <c r="G117" i="6" s="1"/>
  <c r="I117" i="6" s="1"/>
  <c r="E116" i="6"/>
  <c r="G116" i="6" s="1"/>
  <c r="I116" i="6" s="1"/>
  <c r="E115" i="6"/>
  <c r="G115" i="6" s="1"/>
  <c r="I115" i="6" s="1"/>
  <c r="E114" i="6"/>
  <c r="G114" i="6" s="1"/>
  <c r="I114" i="6" s="1"/>
  <c r="E113" i="6"/>
  <c r="G113" i="6" s="1"/>
  <c r="I113" i="6" s="1"/>
  <c r="G112" i="6"/>
  <c r="I112" i="6" s="1"/>
  <c r="E112" i="6"/>
  <c r="E111" i="6"/>
  <c r="G111" i="6" s="1"/>
  <c r="I111" i="6" s="1"/>
  <c r="E110" i="6"/>
  <c r="G110" i="6" s="1"/>
  <c r="I110" i="6" s="1"/>
  <c r="I109" i="6"/>
  <c r="E109" i="6"/>
  <c r="I108" i="6"/>
  <c r="E108" i="6"/>
  <c r="E107" i="6"/>
  <c r="G107" i="6" s="1"/>
  <c r="I107" i="6" s="1"/>
  <c r="G106" i="6"/>
  <c r="I106" i="6" s="1"/>
  <c r="E106" i="6"/>
  <c r="E105" i="6"/>
  <c r="G105" i="6" s="1"/>
  <c r="I105" i="6" s="1"/>
  <c r="E104" i="6"/>
  <c r="G104" i="6" s="1"/>
  <c r="I104" i="6" s="1"/>
  <c r="E103" i="6"/>
  <c r="G103" i="6" s="1"/>
  <c r="I103" i="6" s="1"/>
  <c r="I102" i="6"/>
  <c r="I101" i="6"/>
  <c r="E101" i="6"/>
  <c r="E100" i="6"/>
  <c r="G100" i="6" s="1"/>
  <c r="I100" i="6" s="1"/>
  <c r="E99" i="6"/>
  <c r="G99" i="6" s="1"/>
  <c r="I99" i="6" s="1"/>
  <c r="E98" i="6"/>
  <c r="G98" i="6" s="1"/>
  <c r="I98" i="6" s="1"/>
  <c r="G97" i="6"/>
  <c r="I97" i="6" s="1"/>
  <c r="E97" i="6"/>
  <c r="E96" i="6"/>
  <c r="G96" i="6" s="1"/>
  <c r="I96" i="6" s="1"/>
  <c r="I95" i="6"/>
  <c r="E94" i="6"/>
  <c r="G94" i="6" s="1"/>
  <c r="I94" i="6" s="1"/>
  <c r="E93" i="6"/>
  <c r="G93" i="6" s="1"/>
  <c r="I93" i="6" s="1"/>
  <c r="E92" i="6"/>
  <c r="G92" i="6" s="1"/>
  <c r="I92" i="6" s="1"/>
  <c r="E91" i="6"/>
  <c r="G91" i="6" s="1"/>
  <c r="I91" i="6" s="1"/>
  <c r="E90" i="6"/>
  <c r="G90" i="6" s="1"/>
  <c r="I90" i="6" s="1"/>
  <c r="G89" i="6"/>
  <c r="I89" i="6" s="1"/>
  <c r="E89" i="6"/>
  <c r="E88" i="6"/>
  <c r="G88" i="6" s="1"/>
  <c r="I88" i="6" s="1"/>
  <c r="E87" i="6"/>
  <c r="G87" i="6" s="1"/>
  <c r="I87" i="6" s="1"/>
  <c r="E86" i="6"/>
  <c r="G86" i="6" s="1"/>
  <c r="I86" i="6" s="1"/>
  <c r="I85" i="6"/>
  <c r="E85" i="6"/>
  <c r="G84" i="6"/>
  <c r="I84" i="6" s="1"/>
  <c r="E84" i="6"/>
  <c r="E83" i="6"/>
  <c r="G83" i="6" s="1"/>
  <c r="I83" i="6" s="1"/>
  <c r="E82" i="6"/>
  <c r="I82" i="6" s="1"/>
  <c r="G81" i="6"/>
  <c r="I81" i="6" s="1"/>
  <c r="E80" i="6"/>
  <c r="G80" i="6" s="1"/>
  <c r="I80" i="6" s="1"/>
  <c r="E79" i="6"/>
  <c r="G79" i="6" s="1"/>
  <c r="I79" i="6" s="1"/>
  <c r="E78" i="6"/>
  <c r="G78" i="6" s="1"/>
  <c r="I78" i="6" s="1"/>
  <c r="G77" i="6"/>
  <c r="I77" i="6" s="1"/>
  <c r="E77" i="6"/>
  <c r="I76" i="6"/>
  <c r="G75" i="6"/>
  <c r="I75" i="6" s="1"/>
  <c r="E75" i="6"/>
  <c r="E74" i="6"/>
  <c r="G74" i="6" s="1"/>
  <c r="I74" i="6" s="1"/>
  <c r="E73" i="6"/>
  <c r="G73" i="6" s="1"/>
  <c r="I73" i="6" s="1"/>
  <c r="I72" i="6"/>
  <c r="E72" i="6"/>
  <c r="E65" i="6"/>
  <c r="G65" i="6" s="1"/>
  <c r="I65" i="6" s="1"/>
  <c r="I64" i="6"/>
  <c r="G64" i="6"/>
  <c r="G63" i="6"/>
  <c r="I63" i="6" s="1"/>
  <c r="C62" i="6"/>
  <c r="E62" i="6" s="1"/>
  <c r="G62" i="6" s="1"/>
  <c r="I62" i="6" s="1"/>
  <c r="E61" i="6"/>
  <c r="G61" i="6" s="1"/>
  <c r="I61" i="6" s="1"/>
  <c r="G60" i="6"/>
  <c r="I60" i="6" s="1"/>
  <c r="E60" i="6"/>
  <c r="C59" i="6"/>
  <c r="E59" i="6" s="1"/>
  <c r="G59" i="6" s="1"/>
  <c r="I59" i="6" s="1"/>
  <c r="E58" i="6"/>
  <c r="G58" i="6" s="1"/>
  <c r="I58" i="6" s="1"/>
  <c r="C57" i="6"/>
  <c r="E57" i="6" s="1"/>
  <c r="G57" i="6" s="1"/>
  <c r="I57" i="6" s="1"/>
  <c r="E56" i="6"/>
  <c r="G56" i="6" s="1"/>
  <c r="I56" i="6" s="1"/>
  <c r="C55" i="6"/>
  <c r="E55" i="6" s="1"/>
  <c r="G55" i="6" s="1"/>
  <c r="I55" i="6" s="1"/>
  <c r="G54" i="6"/>
  <c r="I54" i="6" s="1"/>
  <c r="E53" i="6"/>
  <c r="G53" i="6" s="1"/>
  <c r="I53" i="6" s="1"/>
  <c r="E52" i="6"/>
  <c r="G52" i="6" s="1"/>
  <c r="I52" i="6" s="1"/>
  <c r="C51" i="6"/>
  <c r="E51" i="6" s="1"/>
  <c r="G51" i="6" s="1"/>
  <c r="I51" i="6" s="1"/>
  <c r="E50" i="6"/>
  <c r="G50" i="6" s="1"/>
  <c r="I50" i="6" s="1"/>
  <c r="I49" i="6"/>
  <c r="E49" i="6"/>
  <c r="C48" i="6"/>
  <c r="E48" i="6" s="1"/>
  <c r="G48" i="6" s="1"/>
  <c r="I48" i="6" s="1"/>
  <c r="E47" i="6"/>
  <c r="G47" i="6" s="1"/>
  <c r="I47" i="6" s="1"/>
  <c r="E46" i="6"/>
  <c r="G46" i="6" s="1"/>
  <c r="I46" i="6" s="1"/>
  <c r="E45" i="6"/>
  <c r="G45" i="6" s="1"/>
  <c r="I45" i="6" s="1"/>
  <c r="E44" i="6"/>
  <c r="G44" i="6" s="1"/>
  <c r="I44" i="6" s="1"/>
  <c r="E43" i="6"/>
  <c r="G43" i="6" s="1"/>
  <c r="I43" i="6" s="1"/>
  <c r="E42" i="6"/>
  <c r="G42" i="6" s="1"/>
  <c r="I42" i="6" s="1"/>
  <c r="E41" i="6"/>
  <c r="G41" i="6" s="1"/>
  <c r="I41" i="6" s="1"/>
  <c r="I40" i="6"/>
  <c r="I39" i="6"/>
  <c r="G39" i="6"/>
  <c r="E39" i="6"/>
  <c r="E38" i="6"/>
  <c r="G38" i="6" s="1"/>
  <c r="I38" i="6" s="1"/>
  <c r="E37" i="6"/>
  <c r="G37" i="6" s="1"/>
  <c r="I37" i="6" s="1"/>
  <c r="I36" i="6"/>
  <c r="E36" i="6"/>
  <c r="E35" i="6"/>
  <c r="G35" i="6" s="1"/>
  <c r="I35" i="6" s="1"/>
  <c r="G34" i="6"/>
  <c r="I34" i="6" s="1"/>
  <c r="I33" i="6"/>
  <c r="E32" i="6"/>
  <c r="G32" i="6" s="1"/>
  <c r="I32" i="6" s="1"/>
  <c r="E31" i="6"/>
  <c r="G31" i="6" s="1"/>
  <c r="I31" i="6" s="1"/>
  <c r="E30" i="6"/>
  <c r="G30" i="6" s="1"/>
  <c r="I30" i="6" s="1"/>
  <c r="E29" i="6"/>
  <c r="G29" i="6" s="1"/>
  <c r="I29" i="6" s="1"/>
  <c r="E28" i="6"/>
  <c r="G28" i="6" s="1"/>
  <c r="I28" i="6" s="1"/>
  <c r="G27" i="6"/>
  <c r="I27" i="6" s="1"/>
  <c r="E27" i="6"/>
  <c r="E26" i="6"/>
  <c r="G26" i="6" s="1"/>
  <c r="I26" i="6" s="1"/>
  <c r="E25" i="6"/>
  <c r="G25" i="6" s="1"/>
  <c r="I25" i="6" s="1"/>
  <c r="E24" i="6"/>
  <c r="G24" i="6" s="1"/>
  <c r="I24" i="6" s="1"/>
  <c r="I23" i="6"/>
  <c r="E23" i="6"/>
  <c r="C22" i="6"/>
  <c r="E22" i="6" s="1"/>
  <c r="G22" i="6" s="1"/>
  <c r="I22" i="6" s="1"/>
  <c r="I21" i="6"/>
  <c r="E21" i="6"/>
  <c r="E20" i="6"/>
  <c r="G20" i="6" s="1"/>
  <c r="I20" i="6" s="1"/>
  <c r="I19" i="6"/>
  <c r="G18" i="6"/>
  <c r="I18" i="6" s="1"/>
  <c r="I17" i="6"/>
  <c r="E16" i="6"/>
  <c r="I16" i="6" s="1"/>
  <c r="I15" i="6"/>
  <c r="E15" i="6"/>
  <c r="I14" i="6"/>
  <c r="I206" i="7" l="1"/>
  <c r="I205" i="6"/>
  <c r="I66" i="6"/>
  <c r="I136" i="6"/>
  <c r="E201" i="5"/>
  <c r="G201" i="5" s="1"/>
  <c r="I201" i="5" s="1"/>
  <c r="E200" i="5"/>
  <c r="G200" i="5" s="1"/>
  <c r="I200" i="5" s="1"/>
  <c r="I206" i="6" l="1"/>
  <c r="E199" i="5"/>
  <c r="G199" i="5" s="1"/>
  <c r="I199" i="5" s="1"/>
  <c r="E198" i="5"/>
  <c r="G198" i="5" s="1"/>
  <c r="I198" i="5" s="1"/>
  <c r="E197" i="5"/>
  <c r="G197" i="5" s="1"/>
  <c r="I197" i="5" s="1"/>
  <c r="E196" i="5"/>
  <c r="G196" i="5" s="1"/>
  <c r="I196" i="5" s="1"/>
  <c r="E195" i="5"/>
  <c r="G195" i="5" s="1"/>
  <c r="I195" i="5" s="1"/>
  <c r="I194" i="5"/>
  <c r="E193" i="5"/>
  <c r="G193" i="5" s="1"/>
  <c r="I193" i="5" s="1"/>
  <c r="E192" i="5"/>
  <c r="G192" i="5" s="1"/>
  <c r="I192" i="5" s="1"/>
  <c r="E191" i="5"/>
  <c r="G191" i="5" s="1"/>
  <c r="I191" i="5" s="1"/>
  <c r="E190" i="5"/>
  <c r="G190" i="5" s="1"/>
  <c r="I190" i="5" s="1"/>
  <c r="I189" i="5"/>
  <c r="E189" i="5"/>
  <c r="I188" i="5"/>
  <c r="E187" i="5"/>
  <c r="G187" i="5" s="1"/>
  <c r="I187" i="5" s="1"/>
  <c r="E186" i="5"/>
  <c r="G186" i="5" s="1"/>
  <c r="I186" i="5" s="1"/>
  <c r="E185" i="5"/>
  <c r="G185" i="5" s="1"/>
  <c r="I185" i="5" s="1"/>
  <c r="E184" i="5"/>
  <c r="G184" i="5" s="1"/>
  <c r="I184" i="5" s="1"/>
  <c r="E183" i="5"/>
  <c r="G183" i="5" s="1"/>
  <c r="I183" i="5" s="1"/>
  <c r="E182" i="5"/>
  <c r="G182" i="5" s="1"/>
  <c r="I182" i="5" s="1"/>
  <c r="E181" i="5"/>
  <c r="G181" i="5" s="1"/>
  <c r="I181" i="5" s="1"/>
  <c r="E180" i="5"/>
  <c r="G180" i="5" s="1"/>
  <c r="I180" i="5" s="1"/>
  <c r="E179" i="5"/>
  <c r="G179" i="5" s="1"/>
  <c r="I179" i="5" s="1"/>
  <c r="E178" i="5"/>
  <c r="G178" i="5" s="1"/>
  <c r="I178" i="5" s="1"/>
  <c r="I177" i="5"/>
  <c r="E177" i="5"/>
  <c r="E176" i="5"/>
  <c r="G176" i="5" s="1"/>
  <c r="I176" i="5" s="1"/>
  <c r="E175" i="5"/>
  <c r="G175" i="5" s="1"/>
  <c r="I175" i="5" s="1"/>
  <c r="E174" i="5"/>
  <c r="G174" i="5" s="1"/>
  <c r="I174" i="5" s="1"/>
  <c r="E173" i="5"/>
  <c r="G173" i="5" s="1"/>
  <c r="I173" i="5" s="1"/>
  <c r="G172" i="5"/>
  <c r="I172" i="5" s="1"/>
  <c r="E171" i="5"/>
  <c r="G171" i="5" s="1"/>
  <c r="I171" i="5" s="1"/>
  <c r="E170" i="5"/>
  <c r="G170" i="5" s="1"/>
  <c r="I170" i="5" s="1"/>
  <c r="E169" i="5"/>
  <c r="G169" i="5" s="1"/>
  <c r="I169" i="5" s="1"/>
  <c r="I168" i="5"/>
  <c r="E168" i="5"/>
  <c r="E167" i="5"/>
  <c r="G167" i="5" s="1"/>
  <c r="I167" i="5" s="1"/>
  <c r="E166" i="5"/>
  <c r="G166" i="5" s="1"/>
  <c r="I166" i="5" s="1"/>
  <c r="E165" i="5"/>
  <c r="G165" i="5" s="1"/>
  <c r="I165" i="5" s="1"/>
  <c r="E164" i="5"/>
  <c r="G164" i="5" s="1"/>
  <c r="I164" i="5" s="1"/>
  <c r="E163" i="5"/>
  <c r="G163" i="5" s="1"/>
  <c r="I163" i="5" s="1"/>
  <c r="E162" i="5"/>
  <c r="G162" i="5" s="1"/>
  <c r="I162" i="5" s="1"/>
  <c r="E161" i="5"/>
  <c r="G161" i="5" s="1"/>
  <c r="I161" i="5" s="1"/>
  <c r="E160" i="5"/>
  <c r="G160" i="5" s="1"/>
  <c r="I160" i="5" s="1"/>
  <c r="E159" i="5"/>
  <c r="G159" i="5" s="1"/>
  <c r="I159" i="5" s="1"/>
  <c r="E158" i="5"/>
  <c r="G158" i="5" s="1"/>
  <c r="I158" i="5" s="1"/>
  <c r="E157" i="5"/>
  <c r="G157" i="5" s="1"/>
  <c r="I157" i="5" s="1"/>
  <c r="E156" i="5"/>
  <c r="G156" i="5" s="1"/>
  <c r="I156" i="5" s="1"/>
  <c r="E155" i="5"/>
  <c r="G155" i="5" s="1"/>
  <c r="I155" i="5" s="1"/>
  <c r="E154" i="5"/>
  <c r="G154" i="5" s="1"/>
  <c r="I154" i="5" s="1"/>
  <c r="E153" i="5"/>
  <c r="G153" i="5" s="1"/>
  <c r="I153" i="5" s="1"/>
  <c r="E152" i="5"/>
  <c r="G152" i="5" s="1"/>
  <c r="I152" i="5" s="1"/>
  <c r="E151" i="5"/>
  <c r="G151" i="5" s="1"/>
  <c r="I151" i="5" s="1"/>
  <c r="I150" i="5"/>
  <c r="E149" i="5"/>
  <c r="G149" i="5" s="1"/>
  <c r="I149" i="5" s="1"/>
  <c r="E148" i="5"/>
  <c r="G148" i="5" s="1"/>
  <c r="I148" i="5" s="1"/>
  <c r="E147" i="5"/>
  <c r="G147" i="5" s="1"/>
  <c r="I147" i="5" s="1"/>
  <c r="G135" i="5"/>
  <c r="I135" i="5" s="1"/>
  <c r="E134" i="5"/>
  <c r="G134" i="5" s="1"/>
  <c r="I134" i="5" s="1"/>
  <c r="E133" i="5"/>
  <c r="G133" i="5" s="1"/>
  <c r="I133" i="5" s="1"/>
  <c r="E132" i="5"/>
  <c r="G132" i="5" s="1"/>
  <c r="I132" i="5" s="1"/>
  <c r="E131" i="5"/>
  <c r="G131" i="5" s="1"/>
  <c r="I131" i="5" s="1"/>
  <c r="G130" i="5"/>
  <c r="I130" i="5" s="1"/>
  <c r="E129" i="5"/>
  <c r="G129" i="5" s="1"/>
  <c r="I129" i="5" s="1"/>
  <c r="E128" i="5"/>
  <c r="G128" i="5" s="1"/>
  <c r="I128" i="5" s="1"/>
  <c r="E127" i="5"/>
  <c r="G127" i="5" s="1"/>
  <c r="I127" i="5" s="1"/>
  <c r="E126" i="5"/>
  <c r="G126" i="5" s="1"/>
  <c r="I126" i="5" s="1"/>
  <c r="I125" i="5"/>
  <c r="E125" i="5"/>
  <c r="E124" i="5"/>
  <c r="G124" i="5" s="1"/>
  <c r="I124" i="5" s="1"/>
  <c r="E123" i="5"/>
  <c r="G123" i="5" s="1"/>
  <c r="I123" i="5" s="1"/>
  <c r="E122" i="5"/>
  <c r="G122" i="5" s="1"/>
  <c r="I122" i="5" s="1"/>
  <c r="E121" i="5"/>
  <c r="G121" i="5" s="1"/>
  <c r="I121" i="5" s="1"/>
  <c r="E120" i="5"/>
  <c r="G120" i="5" s="1"/>
  <c r="I120" i="5" s="1"/>
  <c r="E119" i="5"/>
  <c r="G119" i="5" s="1"/>
  <c r="I119" i="5" s="1"/>
  <c r="E118" i="5"/>
  <c r="G118" i="5" s="1"/>
  <c r="I118" i="5" s="1"/>
  <c r="E117" i="5"/>
  <c r="G117" i="5" s="1"/>
  <c r="I117" i="5" s="1"/>
  <c r="E116" i="5"/>
  <c r="G116" i="5" s="1"/>
  <c r="I116" i="5" s="1"/>
  <c r="E115" i="5"/>
  <c r="G115" i="5" s="1"/>
  <c r="I115" i="5" s="1"/>
  <c r="E114" i="5"/>
  <c r="G114" i="5" s="1"/>
  <c r="I114" i="5" s="1"/>
  <c r="E113" i="5"/>
  <c r="G113" i="5" s="1"/>
  <c r="I113" i="5" s="1"/>
  <c r="E112" i="5"/>
  <c r="G112" i="5" s="1"/>
  <c r="I112" i="5" s="1"/>
  <c r="E111" i="5"/>
  <c r="G111" i="5" s="1"/>
  <c r="I111" i="5" s="1"/>
  <c r="E110" i="5"/>
  <c r="G110" i="5" s="1"/>
  <c r="I110" i="5" s="1"/>
  <c r="I109" i="5"/>
  <c r="E109" i="5"/>
  <c r="I108" i="5"/>
  <c r="E108" i="5"/>
  <c r="E107" i="5"/>
  <c r="G107" i="5" s="1"/>
  <c r="I107" i="5" s="1"/>
  <c r="E106" i="5"/>
  <c r="G106" i="5" s="1"/>
  <c r="I106" i="5" s="1"/>
  <c r="E105" i="5"/>
  <c r="G105" i="5" s="1"/>
  <c r="I105" i="5" s="1"/>
  <c r="E104" i="5"/>
  <c r="G104" i="5" s="1"/>
  <c r="I104" i="5" s="1"/>
  <c r="E103" i="5"/>
  <c r="G103" i="5" s="1"/>
  <c r="I103" i="5" s="1"/>
  <c r="I102" i="5"/>
  <c r="I101" i="5"/>
  <c r="E101" i="5"/>
  <c r="E100" i="5"/>
  <c r="G100" i="5" s="1"/>
  <c r="I100" i="5" s="1"/>
  <c r="E99" i="5"/>
  <c r="G99" i="5" s="1"/>
  <c r="I99" i="5" s="1"/>
  <c r="E98" i="5"/>
  <c r="G98" i="5" s="1"/>
  <c r="I98" i="5" s="1"/>
  <c r="E97" i="5"/>
  <c r="G97" i="5" s="1"/>
  <c r="I97" i="5" s="1"/>
  <c r="E96" i="5"/>
  <c r="G96" i="5" s="1"/>
  <c r="I96" i="5" s="1"/>
  <c r="I95" i="5"/>
  <c r="E94" i="5"/>
  <c r="G94" i="5" s="1"/>
  <c r="I94" i="5" s="1"/>
  <c r="E93" i="5"/>
  <c r="G93" i="5" s="1"/>
  <c r="I93" i="5" s="1"/>
  <c r="E92" i="5"/>
  <c r="G92" i="5" s="1"/>
  <c r="I92" i="5" s="1"/>
  <c r="E91" i="5"/>
  <c r="G91" i="5" s="1"/>
  <c r="I91" i="5" s="1"/>
  <c r="E90" i="5"/>
  <c r="G90" i="5" s="1"/>
  <c r="I90" i="5" s="1"/>
  <c r="E89" i="5"/>
  <c r="G89" i="5" s="1"/>
  <c r="I89" i="5" s="1"/>
  <c r="E88" i="5"/>
  <c r="G88" i="5" s="1"/>
  <c r="I88" i="5" s="1"/>
  <c r="E87" i="5"/>
  <c r="G87" i="5" s="1"/>
  <c r="I87" i="5" s="1"/>
  <c r="E86" i="5"/>
  <c r="G86" i="5" s="1"/>
  <c r="I86" i="5" s="1"/>
  <c r="I85" i="5"/>
  <c r="E85" i="5"/>
  <c r="E84" i="5"/>
  <c r="G84" i="5" s="1"/>
  <c r="I84" i="5" s="1"/>
  <c r="E83" i="5"/>
  <c r="G83" i="5" s="1"/>
  <c r="I83" i="5" s="1"/>
  <c r="E82" i="5"/>
  <c r="G82" i="5" s="1"/>
  <c r="I82" i="5" s="1"/>
  <c r="G81" i="5"/>
  <c r="I81" i="5" s="1"/>
  <c r="E80" i="5"/>
  <c r="G80" i="5" s="1"/>
  <c r="I80" i="5" s="1"/>
  <c r="E79" i="5"/>
  <c r="G79" i="5" s="1"/>
  <c r="I79" i="5" s="1"/>
  <c r="E78" i="5"/>
  <c r="G78" i="5" s="1"/>
  <c r="I78" i="5" s="1"/>
  <c r="E77" i="5"/>
  <c r="G77" i="5" s="1"/>
  <c r="I77" i="5" s="1"/>
  <c r="I76" i="5"/>
  <c r="E75" i="5"/>
  <c r="G75" i="5" s="1"/>
  <c r="I75" i="5" s="1"/>
  <c r="E74" i="5"/>
  <c r="G74" i="5" s="1"/>
  <c r="I74" i="5" s="1"/>
  <c r="E73" i="5"/>
  <c r="G73" i="5" s="1"/>
  <c r="I73" i="5" s="1"/>
  <c r="I72" i="5"/>
  <c r="E72" i="5"/>
  <c r="E65" i="5"/>
  <c r="G65" i="5" s="1"/>
  <c r="I65" i="5" s="1"/>
  <c r="G64" i="5"/>
  <c r="I64" i="5" s="1"/>
  <c r="G63" i="5"/>
  <c r="I63" i="5" s="1"/>
  <c r="C62" i="5"/>
  <c r="E62" i="5" s="1"/>
  <c r="G62" i="5" s="1"/>
  <c r="I62" i="5" s="1"/>
  <c r="E61" i="5"/>
  <c r="G61" i="5" s="1"/>
  <c r="I61" i="5" s="1"/>
  <c r="E60" i="5"/>
  <c r="G60" i="5" s="1"/>
  <c r="I60" i="5" s="1"/>
  <c r="C59" i="5"/>
  <c r="E59" i="5" s="1"/>
  <c r="G59" i="5" s="1"/>
  <c r="I59" i="5" s="1"/>
  <c r="E58" i="5"/>
  <c r="G58" i="5" s="1"/>
  <c r="I58" i="5" s="1"/>
  <c r="C57" i="5"/>
  <c r="E57" i="5" s="1"/>
  <c r="G57" i="5" s="1"/>
  <c r="I57" i="5" s="1"/>
  <c r="E56" i="5"/>
  <c r="G56" i="5" s="1"/>
  <c r="I56" i="5" s="1"/>
  <c r="C55" i="5"/>
  <c r="E55" i="5" s="1"/>
  <c r="G55" i="5" s="1"/>
  <c r="I55" i="5" s="1"/>
  <c r="E54" i="5"/>
  <c r="G54" i="5" s="1"/>
  <c r="I54" i="5" s="1"/>
  <c r="E53" i="5"/>
  <c r="G53" i="5" s="1"/>
  <c r="I53" i="5" s="1"/>
  <c r="C52" i="5"/>
  <c r="E52" i="5" s="1"/>
  <c r="G52" i="5" s="1"/>
  <c r="I52" i="5" s="1"/>
  <c r="C51" i="5"/>
  <c r="E51" i="5" s="1"/>
  <c r="G51" i="5" s="1"/>
  <c r="I51" i="5" s="1"/>
  <c r="E50" i="5"/>
  <c r="G50" i="5" s="1"/>
  <c r="I50" i="5" s="1"/>
  <c r="I49" i="5"/>
  <c r="E49" i="5"/>
  <c r="C48" i="5"/>
  <c r="E48" i="5" s="1"/>
  <c r="G48" i="5" s="1"/>
  <c r="I48" i="5" s="1"/>
  <c r="E47" i="5"/>
  <c r="G47" i="5" s="1"/>
  <c r="I47" i="5" s="1"/>
  <c r="E46" i="5"/>
  <c r="G46" i="5" s="1"/>
  <c r="I46" i="5" s="1"/>
  <c r="E45" i="5"/>
  <c r="G45" i="5" s="1"/>
  <c r="I45" i="5" s="1"/>
  <c r="E44" i="5"/>
  <c r="G44" i="5" s="1"/>
  <c r="I44" i="5" s="1"/>
  <c r="E43" i="5"/>
  <c r="G43" i="5" s="1"/>
  <c r="I43" i="5" s="1"/>
  <c r="E42" i="5"/>
  <c r="G42" i="5" s="1"/>
  <c r="I42" i="5" s="1"/>
  <c r="E41" i="5"/>
  <c r="G41" i="5" s="1"/>
  <c r="I41" i="5" s="1"/>
  <c r="I40" i="5"/>
  <c r="E39" i="5"/>
  <c r="G39" i="5" s="1"/>
  <c r="I39" i="5" s="1"/>
  <c r="E38" i="5"/>
  <c r="G38" i="5" s="1"/>
  <c r="I38" i="5" s="1"/>
  <c r="E37" i="5"/>
  <c r="G37" i="5" s="1"/>
  <c r="I37" i="5" s="1"/>
  <c r="I36" i="5"/>
  <c r="E36" i="5"/>
  <c r="E35" i="5"/>
  <c r="G35" i="5" s="1"/>
  <c r="I35" i="5" s="1"/>
  <c r="G34" i="5"/>
  <c r="I34" i="5" s="1"/>
  <c r="I33" i="5"/>
  <c r="E32" i="5"/>
  <c r="G32" i="5" s="1"/>
  <c r="I32" i="5" s="1"/>
  <c r="E31" i="5"/>
  <c r="G31" i="5" s="1"/>
  <c r="I31" i="5" s="1"/>
  <c r="E30" i="5"/>
  <c r="G30" i="5" s="1"/>
  <c r="I30" i="5" s="1"/>
  <c r="E29" i="5"/>
  <c r="G29" i="5" s="1"/>
  <c r="I29" i="5" s="1"/>
  <c r="E28" i="5"/>
  <c r="G28" i="5" s="1"/>
  <c r="I28" i="5" s="1"/>
  <c r="E27" i="5"/>
  <c r="G27" i="5" s="1"/>
  <c r="I27" i="5" s="1"/>
  <c r="E26" i="5"/>
  <c r="G26" i="5" s="1"/>
  <c r="I26" i="5" s="1"/>
  <c r="E25" i="5"/>
  <c r="G25" i="5" s="1"/>
  <c r="I25" i="5" s="1"/>
  <c r="E24" i="5"/>
  <c r="G24" i="5" s="1"/>
  <c r="I24" i="5" s="1"/>
  <c r="E23" i="5"/>
  <c r="G23" i="5" s="1"/>
  <c r="I23" i="5" s="1"/>
  <c r="C22" i="5"/>
  <c r="E22" i="5" s="1"/>
  <c r="G22" i="5" s="1"/>
  <c r="I22" i="5" s="1"/>
  <c r="E21" i="5"/>
  <c r="G21" i="5" s="1"/>
  <c r="I21" i="5" s="1"/>
  <c r="E20" i="5"/>
  <c r="G20" i="5" s="1"/>
  <c r="I20" i="5" s="1"/>
  <c r="G19" i="5"/>
  <c r="I19" i="5" s="1"/>
  <c r="G18" i="5"/>
  <c r="I18" i="5" s="1"/>
  <c r="I17" i="5"/>
  <c r="E16" i="5"/>
  <c r="G16" i="5" s="1"/>
  <c r="I16" i="5" s="1"/>
  <c r="E15" i="5"/>
  <c r="I15" i="5" s="1"/>
  <c r="I14" i="5"/>
  <c r="I205" i="5" l="1"/>
  <c r="I66" i="5"/>
  <c r="I136" i="5"/>
  <c r="E164" i="4"/>
  <c r="G164" i="4" s="1"/>
  <c r="I164" i="4" s="1"/>
  <c r="I189" i="4"/>
  <c r="E189" i="4"/>
  <c r="E197" i="4"/>
  <c r="G197" i="4" s="1"/>
  <c r="I197" i="4" s="1"/>
  <c r="E198" i="4"/>
  <c r="G198" i="4" s="1"/>
  <c r="I198" i="4" s="1"/>
  <c r="E196" i="4"/>
  <c r="G196" i="4" s="1"/>
  <c r="I196" i="4" s="1"/>
  <c r="E195" i="4"/>
  <c r="G195" i="4" s="1"/>
  <c r="I195" i="4" s="1"/>
  <c r="I19" i="4"/>
  <c r="G19" i="4"/>
  <c r="E199" i="4"/>
  <c r="G199" i="4" s="1"/>
  <c r="I199" i="4" s="1"/>
  <c r="E194" i="4"/>
  <c r="G194" i="4" s="1"/>
  <c r="I194" i="4" s="1"/>
  <c r="E193" i="4"/>
  <c r="G193" i="4" s="1"/>
  <c r="I193" i="4" s="1"/>
  <c r="E192" i="4"/>
  <c r="G192" i="4" s="1"/>
  <c r="I192" i="4" s="1"/>
  <c r="E191" i="4"/>
  <c r="G191" i="4" s="1"/>
  <c r="I191" i="4" s="1"/>
  <c r="E190" i="4"/>
  <c r="G190" i="4" s="1"/>
  <c r="I190" i="4" s="1"/>
  <c r="I188" i="4"/>
  <c r="E188" i="4"/>
  <c r="E187" i="4"/>
  <c r="G187" i="4" s="1"/>
  <c r="I187" i="4" s="1"/>
  <c r="E186" i="4"/>
  <c r="G186" i="4" s="1"/>
  <c r="I186" i="4" s="1"/>
  <c r="E185" i="4"/>
  <c r="G185" i="4" s="1"/>
  <c r="I185" i="4" s="1"/>
  <c r="E184" i="4"/>
  <c r="G184" i="4" s="1"/>
  <c r="I184" i="4" s="1"/>
  <c r="E183" i="4"/>
  <c r="G183" i="4" s="1"/>
  <c r="I183" i="4" s="1"/>
  <c r="E182" i="4"/>
  <c r="G182" i="4" s="1"/>
  <c r="I182" i="4" s="1"/>
  <c r="E181" i="4"/>
  <c r="G181" i="4" s="1"/>
  <c r="I181" i="4" s="1"/>
  <c r="E180" i="4"/>
  <c r="G180" i="4" s="1"/>
  <c r="I180" i="4" s="1"/>
  <c r="E179" i="4"/>
  <c r="G179" i="4" s="1"/>
  <c r="I179" i="4" s="1"/>
  <c r="E178" i="4"/>
  <c r="G178" i="4" s="1"/>
  <c r="I178" i="4" s="1"/>
  <c r="E177" i="4"/>
  <c r="I177" i="4" s="1"/>
  <c r="E176" i="4"/>
  <c r="G176" i="4" s="1"/>
  <c r="I176" i="4" s="1"/>
  <c r="E175" i="4"/>
  <c r="G175" i="4" s="1"/>
  <c r="I175" i="4" s="1"/>
  <c r="E174" i="4"/>
  <c r="G174" i="4" s="1"/>
  <c r="I174" i="4" s="1"/>
  <c r="E173" i="4"/>
  <c r="G173" i="4" s="1"/>
  <c r="I173" i="4" s="1"/>
  <c r="G172" i="4"/>
  <c r="I172" i="4" s="1"/>
  <c r="E171" i="4"/>
  <c r="G171" i="4" s="1"/>
  <c r="I171" i="4" s="1"/>
  <c r="E170" i="4"/>
  <c r="G170" i="4" s="1"/>
  <c r="I170" i="4" s="1"/>
  <c r="E169" i="4"/>
  <c r="G169" i="4" s="1"/>
  <c r="I169" i="4" s="1"/>
  <c r="I168" i="4"/>
  <c r="E168" i="4"/>
  <c r="E167" i="4"/>
  <c r="G167" i="4" s="1"/>
  <c r="I167" i="4" s="1"/>
  <c r="E166" i="4"/>
  <c r="G166" i="4" s="1"/>
  <c r="I166" i="4" s="1"/>
  <c r="E165" i="4"/>
  <c r="G165" i="4" s="1"/>
  <c r="I165" i="4" s="1"/>
  <c r="E163" i="4"/>
  <c r="G163" i="4" s="1"/>
  <c r="I163" i="4" s="1"/>
  <c r="E162" i="4"/>
  <c r="G162" i="4" s="1"/>
  <c r="I162" i="4" s="1"/>
  <c r="E161" i="4"/>
  <c r="G161" i="4" s="1"/>
  <c r="I161" i="4" s="1"/>
  <c r="E160" i="4"/>
  <c r="G160" i="4" s="1"/>
  <c r="I160" i="4" s="1"/>
  <c r="E159" i="4"/>
  <c r="G159" i="4" s="1"/>
  <c r="I159" i="4" s="1"/>
  <c r="E158" i="4"/>
  <c r="G158" i="4" s="1"/>
  <c r="I158" i="4" s="1"/>
  <c r="E157" i="4"/>
  <c r="G157" i="4" s="1"/>
  <c r="I157" i="4" s="1"/>
  <c r="E156" i="4"/>
  <c r="G156" i="4" s="1"/>
  <c r="I156" i="4" s="1"/>
  <c r="E155" i="4"/>
  <c r="G155" i="4" s="1"/>
  <c r="I155" i="4" s="1"/>
  <c r="E154" i="4"/>
  <c r="G154" i="4" s="1"/>
  <c r="I154" i="4" s="1"/>
  <c r="E153" i="4"/>
  <c r="G153" i="4" s="1"/>
  <c r="I153" i="4" s="1"/>
  <c r="E152" i="4"/>
  <c r="G152" i="4" s="1"/>
  <c r="I152" i="4" s="1"/>
  <c r="E151" i="4"/>
  <c r="G151" i="4" s="1"/>
  <c r="I151" i="4" s="1"/>
  <c r="I150" i="4"/>
  <c r="E149" i="4"/>
  <c r="G149" i="4" s="1"/>
  <c r="I149" i="4" s="1"/>
  <c r="E148" i="4"/>
  <c r="G148" i="4" s="1"/>
  <c r="I148" i="4" s="1"/>
  <c r="E147" i="4"/>
  <c r="G147" i="4" s="1"/>
  <c r="I147" i="4" s="1"/>
  <c r="E135" i="4"/>
  <c r="G135" i="4" s="1"/>
  <c r="I135" i="4" s="1"/>
  <c r="E134" i="4"/>
  <c r="G134" i="4" s="1"/>
  <c r="I134" i="4" s="1"/>
  <c r="E133" i="4"/>
  <c r="G133" i="4" s="1"/>
  <c r="I133" i="4" s="1"/>
  <c r="E132" i="4"/>
  <c r="G132" i="4" s="1"/>
  <c r="I132" i="4" s="1"/>
  <c r="E131" i="4"/>
  <c r="G131" i="4" s="1"/>
  <c r="I131" i="4" s="1"/>
  <c r="G130" i="4"/>
  <c r="I130" i="4" s="1"/>
  <c r="E129" i="4"/>
  <c r="G129" i="4" s="1"/>
  <c r="I129" i="4" s="1"/>
  <c r="E128" i="4"/>
  <c r="G128" i="4" s="1"/>
  <c r="I128" i="4" s="1"/>
  <c r="E127" i="4"/>
  <c r="G127" i="4" s="1"/>
  <c r="I127" i="4" s="1"/>
  <c r="E126" i="4"/>
  <c r="G126" i="4" s="1"/>
  <c r="I126" i="4" s="1"/>
  <c r="I125" i="4"/>
  <c r="E125" i="4"/>
  <c r="E124" i="4"/>
  <c r="G124" i="4" s="1"/>
  <c r="I124" i="4" s="1"/>
  <c r="E123" i="4"/>
  <c r="G123" i="4" s="1"/>
  <c r="I123" i="4" s="1"/>
  <c r="E122" i="4"/>
  <c r="G122" i="4" s="1"/>
  <c r="I122" i="4" s="1"/>
  <c r="E121" i="4"/>
  <c r="G121" i="4" s="1"/>
  <c r="I121" i="4" s="1"/>
  <c r="E120" i="4"/>
  <c r="G120" i="4" s="1"/>
  <c r="I120" i="4" s="1"/>
  <c r="E119" i="4"/>
  <c r="G119" i="4" s="1"/>
  <c r="I119" i="4" s="1"/>
  <c r="E118" i="4"/>
  <c r="G118" i="4" s="1"/>
  <c r="I118" i="4" s="1"/>
  <c r="E117" i="4"/>
  <c r="G117" i="4" s="1"/>
  <c r="I117" i="4" s="1"/>
  <c r="E116" i="4"/>
  <c r="G116" i="4" s="1"/>
  <c r="I116" i="4" s="1"/>
  <c r="E115" i="4"/>
  <c r="G115" i="4" s="1"/>
  <c r="I115" i="4" s="1"/>
  <c r="E114" i="4"/>
  <c r="G114" i="4" s="1"/>
  <c r="I114" i="4" s="1"/>
  <c r="E113" i="4"/>
  <c r="G113" i="4" s="1"/>
  <c r="I113" i="4" s="1"/>
  <c r="E112" i="4"/>
  <c r="G112" i="4" s="1"/>
  <c r="I112" i="4" s="1"/>
  <c r="E111" i="4"/>
  <c r="G111" i="4" s="1"/>
  <c r="I111" i="4" s="1"/>
  <c r="E110" i="4"/>
  <c r="G110" i="4" s="1"/>
  <c r="I110" i="4" s="1"/>
  <c r="I109" i="4"/>
  <c r="E109" i="4"/>
  <c r="I108" i="4"/>
  <c r="E108" i="4"/>
  <c r="E107" i="4"/>
  <c r="G107" i="4" s="1"/>
  <c r="I107" i="4" s="1"/>
  <c r="E106" i="4"/>
  <c r="G106" i="4" s="1"/>
  <c r="I106" i="4" s="1"/>
  <c r="E105" i="4"/>
  <c r="G105" i="4" s="1"/>
  <c r="I105" i="4" s="1"/>
  <c r="E104" i="4"/>
  <c r="G104" i="4" s="1"/>
  <c r="I104" i="4" s="1"/>
  <c r="E103" i="4"/>
  <c r="G103" i="4" s="1"/>
  <c r="I103" i="4" s="1"/>
  <c r="E102" i="4"/>
  <c r="G102" i="4" s="1"/>
  <c r="I102" i="4" s="1"/>
  <c r="I101" i="4"/>
  <c r="E101" i="4"/>
  <c r="E100" i="4"/>
  <c r="G100" i="4" s="1"/>
  <c r="I100" i="4" s="1"/>
  <c r="E99" i="4"/>
  <c r="G99" i="4" s="1"/>
  <c r="I99" i="4" s="1"/>
  <c r="E98" i="4"/>
  <c r="G98" i="4" s="1"/>
  <c r="I98" i="4" s="1"/>
  <c r="E97" i="4"/>
  <c r="G97" i="4" s="1"/>
  <c r="I97" i="4" s="1"/>
  <c r="E96" i="4"/>
  <c r="G96" i="4" s="1"/>
  <c r="I96" i="4" s="1"/>
  <c r="E95" i="4"/>
  <c r="G95" i="4" s="1"/>
  <c r="I95" i="4" s="1"/>
  <c r="E94" i="4"/>
  <c r="G94" i="4" s="1"/>
  <c r="I94" i="4" s="1"/>
  <c r="E93" i="4"/>
  <c r="G93" i="4" s="1"/>
  <c r="I93" i="4" s="1"/>
  <c r="E92" i="4"/>
  <c r="G92" i="4" s="1"/>
  <c r="I92" i="4" s="1"/>
  <c r="E91" i="4"/>
  <c r="G91" i="4" s="1"/>
  <c r="I91" i="4" s="1"/>
  <c r="E90" i="4"/>
  <c r="G90" i="4" s="1"/>
  <c r="I90" i="4" s="1"/>
  <c r="E89" i="4"/>
  <c r="G89" i="4" s="1"/>
  <c r="I89" i="4" s="1"/>
  <c r="E88" i="4"/>
  <c r="G88" i="4" s="1"/>
  <c r="I88" i="4" s="1"/>
  <c r="E87" i="4"/>
  <c r="G87" i="4" s="1"/>
  <c r="I87" i="4" s="1"/>
  <c r="E86" i="4"/>
  <c r="G86" i="4" s="1"/>
  <c r="I86" i="4" s="1"/>
  <c r="I85" i="4"/>
  <c r="E85" i="4"/>
  <c r="E84" i="4"/>
  <c r="G84" i="4" s="1"/>
  <c r="I84" i="4" s="1"/>
  <c r="E83" i="4"/>
  <c r="G83" i="4" s="1"/>
  <c r="I83" i="4" s="1"/>
  <c r="E82" i="4"/>
  <c r="G82" i="4" s="1"/>
  <c r="I82" i="4" s="1"/>
  <c r="E81" i="4"/>
  <c r="G81" i="4" s="1"/>
  <c r="I81" i="4" s="1"/>
  <c r="E80" i="4"/>
  <c r="G80" i="4" s="1"/>
  <c r="I80" i="4" s="1"/>
  <c r="E79" i="4"/>
  <c r="G79" i="4" s="1"/>
  <c r="I79" i="4" s="1"/>
  <c r="E78" i="4"/>
  <c r="G78" i="4" s="1"/>
  <c r="I78" i="4" s="1"/>
  <c r="E77" i="4"/>
  <c r="G77" i="4" s="1"/>
  <c r="I77" i="4" s="1"/>
  <c r="E76" i="4"/>
  <c r="G76" i="4" s="1"/>
  <c r="I76" i="4" s="1"/>
  <c r="E75" i="4"/>
  <c r="G75" i="4" s="1"/>
  <c r="I75" i="4" s="1"/>
  <c r="E74" i="4"/>
  <c r="G74" i="4" s="1"/>
  <c r="I74" i="4" s="1"/>
  <c r="E73" i="4"/>
  <c r="G73" i="4" s="1"/>
  <c r="I73" i="4" s="1"/>
  <c r="I72" i="4"/>
  <c r="E72" i="4"/>
  <c r="E65" i="4"/>
  <c r="G65" i="4" s="1"/>
  <c r="I65" i="4" s="1"/>
  <c r="E64" i="4"/>
  <c r="G64" i="4" s="1"/>
  <c r="I64" i="4" s="1"/>
  <c r="E63" i="4"/>
  <c r="G63" i="4" s="1"/>
  <c r="I63" i="4" s="1"/>
  <c r="C62" i="4"/>
  <c r="E62" i="4" s="1"/>
  <c r="G62" i="4" s="1"/>
  <c r="I62" i="4" s="1"/>
  <c r="E61" i="4"/>
  <c r="G61" i="4" s="1"/>
  <c r="I61" i="4" s="1"/>
  <c r="E60" i="4"/>
  <c r="G60" i="4" s="1"/>
  <c r="I60" i="4" s="1"/>
  <c r="C59" i="4"/>
  <c r="E59" i="4" s="1"/>
  <c r="G59" i="4" s="1"/>
  <c r="I59" i="4" s="1"/>
  <c r="E58" i="4"/>
  <c r="G58" i="4" s="1"/>
  <c r="I58" i="4" s="1"/>
  <c r="C57" i="4"/>
  <c r="E57" i="4" s="1"/>
  <c r="G57" i="4" s="1"/>
  <c r="I57" i="4" s="1"/>
  <c r="E56" i="4"/>
  <c r="G56" i="4" s="1"/>
  <c r="I56" i="4" s="1"/>
  <c r="C55" i="4"/>
  <c r="E55" i="4" s="1"/>
  <c r="G55" i="4" s="1"/>
  <c r="I55" i="4" s="1"/>
  <c r="E54" i="4"/>
  <c r="G54" i="4" s="1"/>
  <c r="I54" i="4" s="1"/>
  <c r="G53" i="4"/>
  <c r="I53" i="4" s="1"/>
  <c r="E53" i="4"/>
  <c r="C52" i="4"/>
  <c r="E52" i="4" s="1"/>
  <c r="G52" i="4" s="1"/>
  <c r="I52" i="4" s="1"/>
  <c r="C51" i="4"/>
  <c r="E51" i="4" s="1"/>
  <c r="G51" i="4" s="1"/>
  <c r="I51" i="4" s="1"/>
  <c r="C50" i="4"/>
  <c r="E50" i="4" s="1"/>
  <c r="G50" i="4" s="1"/>
  <c r="I50" i="4" s="1"/>
  <c r="E49" i="4"/>
  <c r="I49" i="4" s="1"/>
  <c r="C48" i="4"/>
  <c r="E48" i="4" s="1"/>
  <c r="G48" i="4" s="1"/>
  <c r="I48" i="4" s="1"/>
  <c r="E47" i="4"/>
  <c r="G47" i="4" s="1"/>
  <c r="I47" i="4" s="1"/>
  <c r="E46" i="4"/>
  <c r="G46" i="4" s="1"/>
  <c r="I46" i="4" s="1"/>
  <c r="E45" i="4"/>
  <c r="G45" i="4" s="1"/>
  <c r="I45" i="4" s="1"/>
  <c r="E44" i="4"/>
  <c r="G44" i="4" s="1"/>
  <c r="I44" i="4" s="1"/>
  <c r="E43" i="4"/>
  <c r="G43" i="4" s="1"/>
  <c r="I43" i="4" s="1"/>
  <c r="E42" i="4"/>
  <c r="G42" i="4" s="1"/>
  <c r="I42" i="4" s="1"/>
  <c r="E41" i="4"/>
  <c r="G41" i="4" s="1"/>
  <c r="I41" i="4" s="1"/>
  <c r="I40" i="4"/>
  <c r="E39" i="4"/>
  <c r="G39" i="4" s="1"/>
  <c r="I39" i="4" s="1"/>
  <c r="E38" i="4"/>
  <c r="G38" i="4" s="1"/>
  <c r="I38" i="4" s="1"/>
  <c r="E37" i="4"/>
  <c r="G37" i="4" s="1"/>
  <c r="I37" i="4" s="1"/>
  <c r="E36" i="4"/>
  <c r="I36" i="4" s="1"/>
  <c r="E35" i="4"/>
  <c r="G35" i="4" s="1"/>
  <c r="I35" i="4" s="1"/>
  <c r="E34" i="4"/>
  <c r="G34" i="4" s="1"/>
  <c r="I34" i="4" s="1"/>
  <c r="I33" i="4"/>
  <c r="E32" i="4"/>
  <c r="G32" i="4" s="1"/>
  <c r="I32" i="4" s="1"/>
  <c r="E31" i="4"/>
  <c r="G31" i="4" s="1"/>
  <c r="I31" i="4" s="1"/>
  <c r="E30" i="4"/>
  <c r="G30" i="4" s="1"/>
  <c r="I30" i="4" s="1"/>
  <c r="E29" i="4"/>
  <c r="G29" i="4" s="1"/>
  <c r="I29" i="4" s="1"/>
  <c r="E28" i="4"/>
  <c r="G28" i="4" s="1"/>
  <c r="I28" i="4" s="1"/>
  <c r="E27" i="4"/>
  <c r="G27" i="4" s="1"/>
  <c r="I27" i="4" s="1"/>
  <c r="E26" i="4"/>
  <c r="G26" i="4" s="1"/>
  <c r="I26" i="4" s="1"/>
  <c r="E25" i="4"/>
  <c r="G25" i="4" s="1"/>
  <c r="I25" i="4" s="1"/>
  <c r="E24" i="4"/>
  <c r="G24" i="4" s="1"/>
  <c r="I24" i="4" s="1"/>
  <c r="E23" i="4"/>
  <c r="G23" i="4" s="1"/>
  <c r="I23" i="4" s="1"/>
  <c r="C22" i="4"/>
  <c r="E22" i="4" s="1"/>
  <c r="G22" i="4" s="1"/>
  <c r="I22" i="4" s="1"/>
  <c r="E21" i="4"/>
  <c r="G21" i="4" s="1"/>
  <c r="I21" i="4" s="1"/>
  <c r="E20" i="4"/>
  <c r="G20" i="4" s="1"/>
  <c r="I20" i="4" s="1"/>
  <c r="G18" i="4"/>
  <c r="I18" i="4" s="1"/>
  <c r="I17" i="4"/>
  <c r="E17" i="4"/>
  <c r="E16" i="4"/>
  <c r="G16" i="4" s="1"/>
  <c r="I16" i="4" s="1"/>
  <c r="E15" i="4"/>
  <c r="G15" i="4" s="1"/>
  <c r="I15" i="4" s="1"/>
  <c r="E14" i="4"/>
  <c r="G14" i="4" s="1"/>
  <c r="I14" i="4" s="1"/>
  <c r="I206" i="5" l="1"/>
  <c r="I136" i="4"/>
  <c r="I200" i="4"/>
  <c r="I66" i="4"/>
  <c r="E192" i="3"/>
  <c r="G192" i="3" s="1"/>
  <c r="I192" i="3" s="1"/>
  <c r="E191" i="3"/>
  <c r="G191" i="3" s="1"/>
  <c r="I191" i="3" s="1"/>
  <c r="E190" i="3"/>
  <c r="G190" i="3" s="1"/>
  <c r="I190" i="3" s="1"/>
  <c r="E189" i="3"/>
  <c r="G189" i="3" s="1"/>
  <c r="I189" i="3" s="1"/>
  <c r="E188" i="3"/>
  <c r="G188" i="3" s="1"/>
  <c r="I188" i="3" s="1"/>
  <c r="E187" i="3"/>
  <c r="G187" i="3" s="1"/>
  <c r="I187" i="3" s="1"/>
  <c r="I186" i="3"/>
  <c r="E186" i="3"/>
  <c r="E185" i="3"/>
  <c r="G185" i="3" s="1"/>
  <c r="I185" i="3" s="1"/>
  <c r="E184" i="3"/>
  <c r="G184" i="3" s="1"/>
  <c r="I184" i="3" s="1"/>
  <c r="E183" i="3"/>
  <c r="G183" i="3" s="1"/>
  <c r="I183" i="3" s="1"/>
  <c r="E182" i="3"/>
  <c r="G182" i="3" s="1"/>
  <c r="I182" i="3" s="1"/>
  <c r="E181" i="3"/>
  <c r="G181" i="3" s="1"/>
  <c r="I181" i="3" s="1"/>
  <c r="E180" i="3"/>
  <c r="G180" i="3" s="1"/>
  <c r="I180" i="3" s="1"/>
  <c r="E179" i="3"/>
  <c r="G179" i="3" s="1"/>
  <c r="I179" i="3" s="1"/>
  <c r="E178" i="3"/>
  <c r="G178" i="3" s="1"/>
  <c r="I178" i="3" s="1"/>
  <c r="E177" i="3"/>
  <c r="G177" i="3" s="1"/>
  <c r="I177" i="3" s="1"/>
  <c r="E176" i="3"/>
  <c r="G176" i="3" s="1"/>
  <c r="I176" i="3" s="1"/>
  <c r="E175" i="3"/>
  <c r="G175" i="3" s="1"/>
  <c r="I175" i="3" s="1"/>
  <c r="E174" i="3"/>
  <c r="G174" i="3" s="1"/>
  <c r="I174" i="3" s="1"/>
  <c r="E173" i="3"/>
  <c r="G173" i="3" s="1"/>
  <c r="I173" i="3" s="1"/>
  <c r="E172" i="3"/>
  <c r="G172" i="3" s="1"/>
  <c r="I172" i="3" s="1"/>
  <c r="E171" i="3"/>
  <c r="G171" i="3" s="1"/>
  <c r="I171" i="3" s="1"/>
  <c r="G170" i="3"/>
  <c r="I170" i="3" s="1"/>
  <c r="E169" i="3"/>
  <c r="G169" i="3" s="1"/>
  <c r="I169" i="3" s="1"/>
  <c r="E168" i="3"/>
  <c r="G168" i="3" s="1"/>
  <c r="I168" i="3" s="1"/>
  <c r="E167" i="3"/>
  <c r="G167" i="3" s="1"/>
  <c r="I167" i="3" s="1"/>
  <c r="I166" i="3"/>
  <c r="E166" i="3"/>
  <c r="E165" i="3"/>
  <c r="G165" i="3" s="1"/>
  <c r="I165" i="3" s="1"/>
  <c r="E164" i="3"/>
  <c r="G164" i="3" s="1"/>
  <c r="I164" i="3" s="1"/>
  <c r="E163" i="3"/>
  <c r="G163" i="3" s="1"/>
  <c r="I163" i="3" s="1"/>
  <c r="E162" i="3"/>
  <c r="G162" i="3" s="1"/>
  <c r="I162" i="3" s="1"/>
  <c r="E161" i="3"/>
  <c r="G161" i="3" s="1"/>
  <c r="I161" i="3" s="1"/>
  <c r="E160" i="3"/>
  <c r="G160" i="3" s="1"/>
  <c r="I160" i="3" s="1"/>
  <c r="E159" i="3"/>
  <c r="G159" i="3" s="1"/>
  <c r="I159" i="3" s="1"/>
  <c r="E158" i="3"/>
  <c r="G158" i="3" s="1"/>
  <c r="I158" i="3" s="1"/>
  <c r="E157" i="3"/>
  <c r="G157" i="3" s="1"/>
  <c r="I157" i="3" s="1"/>
  <c r="E156" i="3"/>
  <c r="G156" i="3" s="1"/>
  <c r="I156" i="3" s="1"/>
  <c r="E155" i="3"/>
  <c r="G155" i="3" s="1"/>
  <c r="I155" i="3" s="1"/>
  <c r="E154" i="3"/>
  <c r="G154" i="3" s="1"/>
  <c r="I154" i="3" s="1"/>
  <c r="E153" i="3"/>
  <c r="G153" i="3" s="1"/>
  <c r="I153" i="3" s="1"/>
  <c r="E152" i="3"/>
  <c r="G152" i="3" s="1"/>
  <c r="I152" i="3" s="1"/>
  <c r="E151" i="3"/>
  <c r="G151" i="3" s="1"/>
  <c r="I151" i="3" s="1"/>
  <c r="E150" i="3"/>
  <c r="G150" i="3" s="1"/>
  <c r="I150" i="3" s="1"/>
  <c r="I149" i="3"/>
  <c r="E148" i="3"/>
  <c r="G148" i="3" s="1"/>
  <c r="I148" i="3" s="1"/>
  <c r="E147" i="3"/>
  <c r="G147" i="3" s="1"/>
  <c r="I147" i="3" s="1"/>
  <c r="E146" i="3"/>
  <c r="G146" i="3" s="1"/>
  <c r="I146" i="3" s="1"/>
  <c r="E134" i="3"/>
  <c r="G134" i="3" s="1"/>
  <c r="I134" i="3" s="1"/>
  <c r="E133" i="3"/>
  <c r="G133" i="3" s="1"/>
  <c r="I133" i="3" s="1"/>
  <c r="E132" i="3"/>
  <c r="G132" i="3" s="1"/>
  <c r="I132" i="3" s="1"/>
  <c r="E131" i="3"/>
  <c r="G131" i="3" s="1"/>
  <c r="I131" i="3" s="1"/>
  <c r="E130" i="3"/>
  <c r="G130" i="3" s="1"/>
  <c r="I130" i="3" s="1"/>
  <c r="G129" i="3"/>
  <c r="I129" i="3" s="1"/>
  <c r="E128" i="3"/>
  <c r="G128" i="3" s="1"/>
  <c r="I128" i="3" s="1"/>
  <c r="E127" i="3"/>
  <c r="G127" i="3" s="1"/>
  <c r="I127" i="3" s="1"/>
  <c r="E126" i="3"/>
  <c r="G126" i="3" s="1"/>
  <c r="I126" i="3" s="1"/>
  <c r="E125" i="3"/>
  <c r="G125" i="3" s="1"/>
  <c r="I125" i="3" s="1"/>
  <c r="I124" i="3"/>
  <c r="E124" i="3"/>
  <c r="E123" i="3"/>
  <c r="G123" i="3" s="1"/>
  <c r="I123" i="3" s="1"/>
  <c r="E122" i="3"/>
  <c r="G122" i="3" s="1"/>
  <c r="I122" i="3" s="1"/>
  <c r="E121" i="3"/>
  <c r="G121" i="3" s="1"/>
  <c r="I121" i="3" s="1"/>
  <c r="E120" i="3"/>
  <c r="G120" i="3" s="1"/>
  <c r="I120" i="3" s="1"/>
  <c r="E119" i="3"/>
  <c r="G119" i="3" s="1"/>
  <c r="I119" i="3" s="1"/>
  <c r="E118" i="3"/>
  <c r="G118" i="3" s="1"/>
  <c r="I118" i="3" s="1"/>
  <c r="E117" i="3"/>
  <c r="G117" i="3" s="1"/>
  <c r="I117" i="3" s="1"/>
  <c r="E116" i="3"/>
  <c r="G116" i="3" s="1"/>
  <c r="I116" i="3" s="1"/>
  <c r="E115" i="3"/>
  <c r="G115" i="3" s="1"/>
  <c r="I115" i="3" s="1"/>
  <c r="E114" i="3"/>
  <c r="G114" i="3" s="1"/>
  <c r="I114" i="3" s="1"/>
  <c r="E113" i="3"/>
  <c r="G113" i="3" s="1"/>
  <c r="I113" i="3" s="1"/>
  <c r="E112" i="3"/>
  <c r="G112" i="3" s="1"/>
  <c r="I112" i="3" s="1"/>
  <c r="E111" i="3"/>
  <c r="G111" i="3" s="1"/>
  <c r="I111" i="3" s="1"/>
  <c r="E110" i="3"/>
  <c r="G110" i="3" s="1"/>
  <c r="I110" i="3" s="1"/>
  <c r="E109" i="3"/>
  <c r="G109" i="3" s="1"/>
  <c r="I109" i="3" s="1"/>
  <c r="I108" i="3"/>
  <c r="E108" i="3"/>
  <c r="I107" i="3"/>
  <c r="E107" i="3"/>
  <c r="E106" i="3"/>
  <c r="G106" i="3" s="1"/>
  <c r="I106" i="3" s="1"/>
  <c r="E105" i="3"/>
  <c r="G105" i="3" s="1"/>
  <c r="I105" i="3" s="1"/>
  <c r="E104" i="3"/>
  <c r="G104" i="3" s="1"/>
  <c r="I104" i="3" s="1"/>
  <c r="E103" i="3"/>
  <c r="G103" i="3" s="1"/>
  <c r="I103" i="3" s="1"/>
  <c r="E102" i="3"/>
  <c r="G102" i="3" s="1"/>
  <c r="I102" i="3" s="1"/>
  <c r="E101" i="3"/>
  <c r="G101" i="3" s="1"/>
  <c r="I101" i="3" s="1"/>
  <c r="I100" i="3"/>
  <c r="E100" i="3"/>
  <c r="E99" i="3"/>
  <c r="G99" i="3" s="1"/>
  <c r="I99" i="3" s="1"/>
  <c r="E98" i="3"/>
  <c r="G98" i="3" s="1"/>
  <c r="I98" i="3" s="1"/>
  <c r="E97" i="3"/>
  <c r="G97" i="3" s="1"/>
  <c r="I97" i="3" s="1"/>
  <c r="E96" i="3"/>
  <c r="G96" i="3" s="1"/>
  <c r="I96" i="3" s="1"/>
  <c r="E95" i="3"/>
  <c r="G95" i="3" s="1"/>
  <c r="I95" i="3" s="1"/>
  <c r="E94" i="3"/>
  <c r="G94" i="3" s="1"/>
  <c r="I94" i="3" s="1"/>
  <c r="E93" i="3"/>
  <c r="G93" i="3" s="1"/>
  <c r="I93" i="3" s="1"/>
  <c r="E92" i="3"/>
  <c r="G92" i="3" s="1"/>
  <c r="I92" i="3" s="1"/>
  <c r="E91" i="3"/>
  <c r="G91" i="3" s="1"/>
  <c r="I91" i="3" s="1"/>
  <c r="E90" i="3"/>
  <c r="G90" i="3" s="1"/>
  <c r="I90" i="3" s="1"/>
  <c r="E89" i="3"/>
  <c r="G89" i="3" s="1"/>
  <c r="I89" i="3" s="1"/>
  <c r="E88" i="3"/>
  <c r="G88" i="3" s="1"/>
  <c r="I88" i="3" s="1"/>
  <c r="E87" i="3"/>
  <c r="G87" i="3" s="1"/>
  <c r="I87" i="3" s="1"/>
  <c r="E86" i="3"/>
  <c r="G86" i="3" s="1"/>
  <c r="I86" i="3" s="1"/>
  <c r="E85" i="3"/>
  <c r="G85" i="3" s="1"/>
  <c r="I85" i="3" s="1"/>
  <c r="I84" i="3"/>
  <c r="E84" i="3"/>
  <c r="E83" i="3"/>
  <c r="G83" i="3" s="1"/>
  <c r="I83" i="3" s="1"/>
  <c r="E82" i="3"/>
  <c r="G82" i="3" s="1"/>
  <c r="I82" i="3" s="1"/>
  <c r="E81" i="3"/>
  <c r="G81" i="3" s="1"/>
  <c r="I81" i="3" s="1"/>
  <c r="E80" i="3"/>
  <c r="G80" i="3" s="1"/>
  <c r="I80" i="3" s="1"/>
  <c r="E79" i="3"/>
  <c r="G79" i="3" s="1"/>
  <c r="I79" i="3" s="1"/>
  <c r="E78" i="3"/>
  <c r="G78" i="3" s="1"/>
  <c r="I78" i="3" s="1"/>
  <c r="E77" i="3"/>
  <c r="G77" i="3" s="1"/>
  <c r="I77" i="3" s="1"/>
  <c r="E76" i="3"/>
  <c r="G76" i="3" s="1"/>
  <c r="I76" i="3" s="1"/>
  <c r="E75" i="3"/>
  <c r="G75" i="3" s="1"/>
  <c r="I75" i="3" s="1"/>
  <c r="E74" i="3"/>
  <c r="G74" i="3" s="1"/>
  <c r="I74" i="3" s="1"/>
  <c r="E73" i="3"/>
  <c r="G73" i="3" s="1"/>
  <c r="I73" i="3" s="1"/>
  <c r="E72" i="3"/>
  <c r="G72" i="3" s="1"/>
  <c r="I72" i="3" s="1"/>
  <c r="E71" i="3"/>
  <c r="G71" i="3" s="1"/>
  <c r="I71" i="3" s="1"/>
  <c r="E64" i="3"/>
  <c r="G64" i="3" s="1"/>
  <c r="I64" i="3" s="1"/>
  <c r="E63" i="3"/>
  <c r="G63" i="3" s="1"/>
  <c r="I63" i="3" s="1"/>
  <c r="E62" i="3"/>
  <c r="G62" i="3" s="1"/>
  <c r="I62" i="3" s="1"/>
  <c r="C61" i="3"/>
  <c r="E61" i="3" s="1"/>
  <c r="G61" i="3" s="1"/>
  <c r="I61" i="3" s="1"/>
  <c r="E60" i="3"/>
  <c r="G60" i="3" s="1"/>
  <c r="I60" i="3" s="1"/>
  <c r="E59" i="3"/>
  <c r="G59" i="3" s="1"/>
  <c r="I59" i="3" s="1"/>
  <c r="C58" i="3"/>
  <c r="E58" i="3" s="1"/>
  <c r="G58" i="3" s="1"/>
  <c r="I58" i="3" s="1"/>
  <c r="E57" i="3"/>
  <c r="G57" i="3" s="1"/>
  <c r="I57" i="3" s="1"/>
  <c r="C56" i="3"/>
  <c r="E56" i="3" s="1"/>
  <c r="G56" i="3" s="1"/>
  <c r="I56" i="3" s="1"/>
  <c r="E55" i="3"/>
  <c r="G55" i="3" s="1"/>
  <c r="I55" i="3" s="1"/>
  <c r="C54" i="3"/>
  <c r="E54" i="3" s="1"/>
  <c r="G54" i="3" s="1"/>
  <c r="I54" i="3" s="1"/>
  <c r="E53" i="3"/>
  <c r="G53" i="3" s="1"/>
  <c r="I53" i="3" s="1"/>
  <c r="E52" i="3"/>
  <c r="G52" i="3" s="1"/>
  <c r="I52" i="3" s="1"/>
  <c r="C51" i="3"/>
  <c r="E51" i="3" s="1"/>
  <c r="G51" i="3" s="1"/>
  <c r="I51" i="3" s="1"/>
  <c r="C50" i="3"/>
  <c r="E50" i="3" s="1"/>
  <c r="G50" i="3" s="1"/>
  <c r="I50" i="3" s="1"/>
  <c r="C49" i="3"/>
  <c r="E49" i="3" s="1"/>
  <c r="G49" i="3" s="1"/>
  <c r="I49" i="3" s="1"/>
  <c r="E48" i="3"/>
  <c r="G48" i="3" s="1"/>
  <c r="I48" i="3" s="1"/>
  <c r="C47" i="3"/>
  <c r="E47" i="3" s="1"/>
  <c r="G47" i="3" s="1"/>
  <c r="I47" i="3" s="1"/>
  <c r="E46" i="3"/>
  <c r="G46" i="3" s="1"/>
  <c r="I46" i="3" s="1"/>
  <c r="E45" i="3"/>
  <c r="G45" i="3" s="1"/>
  <c r="I45" i="3" s="1"/>
  <c r="E44" i="3"/>
  <c r="G44" i="3" s="1"/>
  <c r="I44" i="3" s="1"/>
  <c r="E43" i="3"/>
  <c r="G43" i="3" s="1"/>
  <c r="I43" i="3" s="1"/>
  <c r="E42" i="3"/>
  <c r="G42" i="3" s="1"/>
  <c r="I42" i="3" s="1"/>
  <c r="E41" i="3"/>
  <c r="G41" i="3" s="1"/>
  <c r="I41" i="3" s="1"/>
  <c r="E40" i="3"/>
  <c r="G40" i="3" s="1"/>
  <c r="I40" i="3" s="1"/>
  <c r="I39" i="3"/>
  <c r="E38" i="3"/>
  <c r="G38" i="3" s="1"/>
  <c r="I38" i="3" s="1"/>
  <c r="E37" i="3"/>
  <c r="G37" i="3" s="1"/>
  <c r="I37" i="3" s="1"/>
  <c r="E36" i="3"/>
  <c r="G36" i="3" s="1"/>
  <c r="I36" i="3" s="1"/>
  <c r="E35" i="3"/>
  <c r="G35" i="3" s="1"/>
  <c r="I35" i="3" s="1"/>
  <c r="E34" i="3"/>
  <c r="G34" i="3" s="1"/>
  <c r="I34" i="3" s="1"/>
  <c r="E33" i="3"/>
  <c r="G33" i="3" s="1"/>
  <c r="I33" i="3" s="1"/>
  <c r="G32" i="3"/>
  <c r="I32" i="3" s="1"/>
  <c r="E31" i="3"/>
  <c r="G31" i="3" s="1"/>
  <c r="I31" i="3" s="1"/>
  <c r="E30" i="3"/>
  <c r="G30" i="3" s="1"/>
  <c r="I30" i="3" s="1"/>
  <c r="E29" i="3"/>
  <c r="G29" i="3" s="1"/>
  <c r="I29" i="3" s="1"/>
  <c r="E28" i="3"/>
  <c r="G28" i="3" s="1"/>
  <c r="I28" i="3" s="1"/>
  <c r="E27" i="3"/>
  <c r="G27" i="3" s="1"/>
  <c r="I27" i="3" s="1"/>
  <c r="E26" i="3"/>
  <c r="G26" i="3" s="1"/>
  <c r="I26" i="3" s="1"/>
  <c r="E25" i="3"/>
  <c r="G25" i="3" s="1"/>
  <c r="I25" i="3" s="1"/>
  <c r="E24" i="3"/>
  <c r="G24" i="3" s="1"/>
  <c r="I24" i="3" s="1"/>
  <c r="E23" i="3"/>
  <c r="G23" i="3" s="1"/>
  <c r="I23" i="3" s="1"/>
  <c r="E22" i="3"/>
  <c r="G22" i="3" s="1"/>
  <c r="I22" i="3" s="1"/>
  <c r="C21" i="3"/>
  <c r="E21" i="3" s="1"/>
  <c r="G21" i="3" s="1"/>
  <c r="I21" i="3" s="1"/>
  <c r="E20" i="3"/>
  <c r="G20" i="3" s="1"/>
  <c r="I20" i="3" s="1"/>
  <c r="E19" i="3"/>
  <c r="G19" i="3" s="1"/>
  <c r="I19" i="3" s="1"/>
  <c r="G18" i="3"/>
  <c r="I18" i="3" s="1"/>
  <c r="I17" i="3"/>
  <c r="E17" i="3"/>
  <c r="E16" i="3"/>
  <c r="G16" i="3" s="1"/>
  <c r="I16" i="3" s="1"/>
  <c r="E15" i="3"/>
  <c r="G15" i="3" s="1"/>
  <c r="I15" i="3" s="1"/>
  <c r="E14" i="3"/>
  <c r="G14" i="3" s="1"/>
  <c r="I14" i="3" s="1"/>
  <c r="I201" i="4" l="1"/>
  <c r="I193" i="3"/>
  <c r="I65" i="3"/>
  <c r="I135" i="3"/>
  <c r="E192" i="2"/>
  <c r="G192" i="2" s="1"/>
  <c r="I192" i="2" s="1"/>
  <c r="E191" i="2"/>
  <c r="G191" i="2" s="1"/>
  <c r="I191" i="2" s="1"/>
  <c r="E190" i="2"/>
  <c r="G190" i="2" s="1"/>
  <c r="I190" i="2" s="1"/>
  <c r="E189" i="2"/>
  <c r="G189" i="2" s="1"/>
  <c r="I189" i="2" s="1"/>
  <c r="E188" i="2"/>
  <c r="G188" i="2" s="1"/>
  <c r="I188" i="2" s="1"/>
  <c r="E187" i="2"/>
  <c r="G187" i="2" s="1"/>
  <c r="I187" i="2" s="1"/>
  <c r="I186" i="2"/>
  <c r="E186" i="2"/>
  <c r="E185" i="2"/>
  <c r="G185" i="2" s="1"/>
  <c r="I185" i="2" s="1"/>
  <c r="E184" i="2"/>
  <c r="G184" i="2" s="1"/>
  <c r="I184" i="2" s="1"/>
  <c r="E183" i="2"/>
  <c r="G183" i="2" s="1"/>
  <c r="I183" i="2" s="1"/>
  <c r="E182" i="2"/>
  <c r="G182" i="2" s="1"/>
  <c r="I182" i="2" s="1"/>
  <c r="E181" i="2"/>
  <c r="G181" i="2" s="1"/>
  <c r="I181" i="2" s="1"/>
  <c r="E180" i="2"/>
  <c r="G180" i="2" s="1"/>
  <c r="I180" i="2" s="1"/>
  <c r="E179" i="2"/>
  <c r="G179" i="2" s="1"/>
  <c r="I179" i="2" s="1"/>
  <c r="E178" i="2"/>
  <c r="G178" i="2" s="1"/>
  <c r="I178" i="2" s="1"/>
  <c r="E177" i="2"/>
  <c r="G177" i="2" s="1"/>
  <c r="I177" i="2" s="1"/>
  <c r="E176" i="2"/>
  <c r="G176" i="2" s="1"/>
  <c r="I176" i="2" s="1"/>
  <c r="E175" i="2"/>
  <c r="G175" i="2" s="1"/>
  <c r="I175" i="2" s="1"/>
  <c r="E174" i="2"/>
  <c r="G174" i="2" s="1"/>
  <c r="I174" i="2" s="1"/>
  <c r="E173" i="2"/>
  <c r="G173" i="2" s="1"/>
  <c r="I173" i="2" s="1"/>
  <c r="E172" i="2"/>
  <c r="G172" i="2" s="1"/>
  <c r="I172" i="2" s="1"/>
  <c r="E171" i="2"/>
  <c r="G171" i="2" s="1"/>
  <c r="I171" i="2" s="1"/>
  <c r="G170" i="2"/>
  <c r="I170" i="2" s="1"/>
  <c r="E169" i="2"/>
  <c r="G169" i="2" s="1"/>
  <c r="I169" i="2" s="1"/>
  <c r="E168" i="2"/>
  <c r="G168" i="2" s="1"/>
  <c r="I168" i="2" s="1"/>
  <c r="E167" i="2"/>
  <c r="G167" i="2" s="1"/>
  <c r="I167" i="2" s="1"/>
  <c r="E166" i="2"/>
  <c r="I166" i="2" s="1"/>
  <c r="E165" i="2"/>
  <c r="G165" i="2" s="1"/>
  <c r="I165" i="2" s="1"/>
  <c r="E164" i="2"/>
  <c r="G164" i="2" s="1"/>
  <c r="I164" i="2" s="1"/>
  <c r="E163" i="2"/>
  <c r="G163" i="2" s="1"/>
  <c r="I163" i="2" s="1"/>
  <c r="E162" i="2"/>
  <c r="G162" i="2" s="1"/>
  <c r="I162" i="2" s="1"/>
  <c r="E161" i="2"/>
  <c r="G161" i="2" s="1"/>
  <c r="I161" i="2" s="1"/>
  <c r="E160" i="2"/>
  <c r="G160" i="2" s="1"/>
  <c r="I160" i="2" s="1"/>
  <c r="E159" i="2"/>
  <c r="G159" i="2" s="1"/>
  <c r="I159" i="2" s="1"/>
  <c r="E158" i="2"/>
  <c r="G158" i="2" s="1"/>
  <c r="I158" i="2" s="1"/>
  <c r="E157" i="2"/>
  <c r="G157" i="2" s="1"/>
  <c r="I157" i="2" s="1"/>
  <c r="E156" i="2"/>
  <c r="G156" i="2" s="1"/>
  <c r="I156" i="2" s="1"/>
  <c r="E155" i="2"/>
  <c r="G155" i="2" s="1"/>
  <c r="I155" i="2" s="1"/>
  <c r="E154" i="2"/>
  <c r="G154" i="2" s="1"/>
  <c r="I154" i="2" s="1"/>
  <c r="E153" i="2"/>
  <c r="G153" i="2" s="1"/>
  <c r="I153" i="2" s="1"/>
  <c r="E152" i="2"/>
  <c r="G152" i="2" s="1"/>
  <c r="I152" i="2" s="1"/>
  <c r="E151" i="2"/>
  <c r="G151" i="2" s="1"/>
  <c r="I151" i="2" s="1"/>
  <c r="E150" i="2"/>
  <c r="G150" i="2" s="1"/>
  <c r="I150" i="2" s="1"/>
  <c r="I149" i="2"/>
  <c r="E148" i="2"/>
  <c r="G148" i="2" s="1"/>
  <c r="I148" i="2" s="1"/>
  <c r="E147" i="2"/>
  <c r="G147" i="2" s="1"/>
  <c r="I147" i="2" s="1"/>
  <c r="E146" i="2"/>
  <c r="G146" i="2" s="1"/>
  <c r="I146" i="2" s="1"/>
  <c r="E134" i="2"/>
  <c r="G134" i="2" s="1"/>
  <c r="I134" i="2" s="1"/>
  <c r="E133" i="2"/>
  <c r="G133" i="2" s="1"/>
  <c r="I133" i="2" s="1"/>
  <c r="E132" i="2"/>
  <c r="G132" i="2" s="1"/>
  <c r="I132" i="2" s="1"/>
  <c r="E131" i="2"/>
  <c r="G131" i="2" s="1"/>
  <c r="I131" i="2" s="1"/>
  <c r="E130" i="2"/>
  <c r="G130" i="2" s="1"/>
  <c r="I130" i="2" s="1"/>
  <c r="G129" i="2"/>
  <c r="I129" i="2" s="1"/>
  <c r="E128" i="2"/>
  <c r="G128" i="2" s="1"/>
  <c r="I128" i="2" s="1"/>
  <c r="E127" i="2"/>
  <c r="G127" i="2" s="1"/>
  <c r="I127" i="2" s="1"/>
  <c r="E126" i="2"/>
  <c r="G126" i="2" s="1"/>
  <c r="I126" i="2" s="1"/>
  <c r="E125" i="2"/>
  <c r="G125" i="2" s="1"/>
  <c r="I125" i="2" s="1"/>
  <c r="I124" i="2"/>
  <c r="E124" i="2"/>
  <c r="E123" i="2"/>
  <c r="G123" i="2" s="1"/>
  <c r="I123" i="2" s="1"/>
  <c r="E122" i="2"/>
  <c r="G122" i="2" s="1"/>
  <c r="I122" i="2" s="1"/>
  <c r="E121" i="2"/>
  <c r="G121" i="2" s="1"/>
  <c r="I121" i="2" s="1"/>
  <c r="E120" i="2"/>
  <c r="G120" i="2" s="1"/>
  <c r="I120" i="2" s="1"/>
  <c r="E119" i="2"/>
  <c r="G119" i="2" s="1"/>
  <c r="I119" i="2" s="1"/>
  <c r="E118" i="2"/>
  <c r="G118" i="2" s="1"/>
  <c r="I118" i="2" s="1"/>
  <c r="E117" i="2"/>
  <c r="G117" i="2" s="1"/>
  <c r="I117" i="2" s="1"/>
  <c r="E116" i="2"/>
  <c r="G116" i="2" s="1"/>
  <c r="I116" i="2" s="1"/>
  <c r="E115" i="2"/>
  <c r="G115" i="2" s="1"/>
  <c r="I115" i="2" s="1"/>
  <c r="E114" i="2"/>
  <c r="G114" i="2" s="1"/>
  <c r="I114" i="2" s="1"/>
  <c r="E113" i="2"/>
  <c r="G113" i="2" s="1"/>
  <c r="I113" i="2" s="1"/>
  <c r="E112" i="2"/>
  <c r="G112" i="2" s="1"/>
  <c r="I112" i="2" s="1"/>
  <c r="E111" i="2"/>
  <c r="G111" i="2" s="1"/>
  <c r="I111" i="2" s="1"/>
  <c r="E110" i="2"/>
  <c r="G110" i="2" s="1"/>
  <c r="I110" i="2" s="1"/>
  <c r="E109" i="2"/>
  <c r="G109" i="2" s="1"/>
  <c r="I109" i="2" s="1"/>
  <c r="I108" i="2"/>
  <c r="E108" i="2"/>
  <c r="I107" i="2"/>
  <c r="E107" i="2"/>
  <c r="E106" i="2"/>
  <c r="G106" i="2" s="1"/>
  <c r="I106" i="2" s="1"/>
  <c r="E105" i="2"/>
  <c r="G105" i="2" s="1"/>
  <c r="I105" i="2" s="1"/>
  <c r="E104" i="2"/>
  <c r="G104" i="2" s="1"/>
  <c r="I104" i="2" s="1"/>
  <c r="E103" i="2"/>
  <c r="G103" i="2" s="1"/>
  <c r="I103" i="2" s="1"/>
  <c r="E102" i="2"/>
  <c r="G102" i="2" s="1"/>
  <c r="I102" i="2" s="1"/>
  <c r="E101" i="2"/>
  <c r="G101" i="2" s="1"/>
  <c r="I101" i="2" s="1"/>
  <c r="I100" i="2"/>
  <c r="E100" i="2"/>
  <c r="E99" i="2"/>
  <c r="G99" i="2" s="1"/>
  <c r="I99" i="2" s="1"/>
  <c r="E98" i="2"/>
  <c r="G98" i="2" s="1"/>
  <c r="I98" i="2" s="1"/>
  <c r="E97" i="2"/>
  <c r="G97" i="2" s="1"/>
  <c r="I97" i="2" s="1"/>
  <c r="E96" i="2"/>
  <c r="G96" i="2" s="1"/>
  <c r="I96" i="2" s="1"/>
  <c r="E95" i="2"/>
  <c r="G95" i="2" s="1"/>
  <c r="I95" i="2" s="1"/>
  <c r="E94" i="2"/>
  <c r="G94" i="2" s="1"/>
  <c r="I94" i="2" s="1"/>
  <c r="E93" i="2"/>
  <c r="G93" i="2" s="1"/>
  <c r="I93" i="2" s="1"/>
  <c r="E92" i="2"/>
  <c r="G92" i="2" s="1"/>
  <c r="I92" i="2" s="1"/>
  <c r="E91" i="2"/>
  <c r="G91" i="2" s="1"/>
  <c r="I91" i="2" s="1"/>
  <c r="E90" i="2"/>
  <c r="G90" i="2" s="1"/>
  <c r="I90" i="2" s="1"/>
  <c r="E89" i="2"/>
  <c r="G89" i="2" s="1"/>
  <c r="I89" i="2" s="1"/>
  <c r="E88" i="2"/>
  <c r="G88" i="2" s="1"/>
  <c r="I88" i="2" s="1"/>
  <c r="E87" i="2"/>
  <c r="G87" i="2" s="1"/>
  <c r="I87" i="2" s="1"/>
  <c r="E86" i="2"/>
  <c r="G86" i="2" s="1"/>
  <c r="I86" i="2" s="1"/>
  <c r="E85" i="2"/>
  <c r="G85" i="2" s="1"/>
  <c r="I85" i="2" s="1"/>
  <c r="I84" i="2"/>
  <c r="E84" i="2"/>
  <c r="E83" i="2"/>
  <c r="G83" i="2" s="1"/>
  <c r="I83" i="2" s="1"/>
  <c r="E82" i="2"/>
  <c r="G82" i="2" s="1"/>
  <c r="I82" i="2" s="1"/>
  <c r="E81" i="2"/>
  <c r="G81" i="2" s="1"/>
  <c r="I81" i="2" s="1"/>
  <c r="E80" i="2"/>
  <c r="G80" i="2" s="1"/>
  <c r="I80" i="2" s="1"/>
  <c r="E79" i="2"/>
  <c r="G79" i="2" s="1"/>
  <c r="I79" i="2" s="1"/>
  <c r="E78" i="2"/>
  <c r="G78" i="2" s="1"/>
  <c r="I78" i="2" s="1"/>
  <c r="E77" i="2"/>
  <c r="G77" i="2" s="1"/>
  <c r="I77" i="2" s="1"/>
  <c r="E76" i="2"/>
  <c r="G76" i="2" s="1"/>
  <c r="I76" i="2" s="1"/>
  <c r="E75" i="2"/>
  <c r="G75" i="2" s="1"/>
  <c r="I75" i="2" s="1"/>
  <c r="E74" i="2"/>
  <c r="G74" i="2" s="1"/>
  <c r="I74" i="2" s="1"/>
  <c r="E73" i="2"/>
  <c r="G73" i="2" s="1"/>
  <c r="I73" i="2" s="1"/>
  <c r="E72" i="2"/>
  <c r="G72" i="2" s="1"/>
  <c r="I72" i="2" s="1"/>
  <c r="E71" i="2"/>
  <c r="G71" i="2" s="1"/>
  <c r="I71" i="2" s="1"/>
  <c r="E64" i="2"/>
  <c r="G64" i="2" s="1"/>
  <c r="I64" i="2" s="1"/>
  <c r="E63" i="2"/>
  <c r="G63" i="2" s="1"/>
  <c r="I63" i="2" s="1"/>
  <c r="E62" i="2"/>
  <c r="G62" i="2" s="1"/>
  <c r="I62" i="2" s="1"/>
  <c r="C61" i="2"/>
  <c r="E61" i="2" s="1"/>
  <c r="G61" i="2" s="1"/>
  <c r="I61" i="2" s="1"/>
  <c r="E60" i="2"/>
  <c r="G60" i="2" s="1"/>
  <c r="I60" i="2" s="1"/>
  <c r="E59" i="2"/>
  <c r="G59" i="2" s="1"/>
  <c r="I59" i="2" s="1"/>
  <c r="C58" i="2"/>
  <c r="E58" i="2" s="1"/>
  <c r="G58" i="2" s="1"/>
  <c r="I58" i="2" s="1"/>
  <c r="E57" i="2"/>
  <c r="G57" i="2" s="1"/>
  <c r="I57" i="2" s="1"/>
  <c r="C56" i="2"/>
  <c r="E56" i="2" s="1"/>
  <c r="G56" i="2" s="1"/>
  <c r="I56" i="2" s="1"/>
  <c r="E55" i="2"/>
  <c r="G55" i="2" s="1"/>
  <c r="I55" i="2" s="1"/>
  <c r="C54" i="2"/>
  <c r="E54" i="2" s="1"/>
  <c r="G54" i="2" s="1"/>
  <c r="I54" i="2" s="1"/>
  <c r="E53" i="2"/>
  <c r="G53" i="2" s="1"/>
  <c r="I53" i="2" s="1"/>
  <c r="E52" i="2"/>
  <c r="G52" i="2" s="1"/>
  <c r="I52" i="2" s="1"/>
  <c r="C51" i="2"/>
  <c r="E51" i="2" s="1"/>
  <c r="G51" i="2" s="1"/>
  <c r="I51" i="2" s="1"/>
  <c r="C50" i="2"/>
  <c r="E50" i="2" s="1"/>
  <c r="G50" i="2" s="1"/>
  <c r="I50" i="2" s="1"/>
  <c r="C49" i="2"/>
  <c r="E49" i="2" s="1"/>
  <c r="G49" i="2" s="1"/>
  <c r="I49" i="2" s="1"/>
  <c r="E48" i="2"/>
  <c r="G48" i="2" s="1"/>
  <c r="I48" i="2" s="1"/>
  <c r="C47" i="2"/>
  <c r="E47" i="2" s="1"/>
  <c r="G47" i="2" s="1"/>
  <c r="I47" i="2" s="1"/>
  <c r="E46" i="2"/>
  <c r="G46" i="2" s="1"/>
  <c r="I46" i="2" s="1"/>
  <c r="E45" i="2"/>
  <c r="G45" i="2" s="1"/>
  <c r="I45" i="2" s="1"/>
  <c r="E44" i="2"/>
  <c r="G44" i="2" s="1"/>
  <c r="I44" i="2" s="1"/>
  <c r="E43" i="2"/>
  <c r="G43" i="2" s="1"/>
  <c r="I43" i="2" s="1"/>
  <c r="E42" i="2"/>
  <c r="G42" i="2" s="1"/>
  <c r="I42" i="2" s="1"/>
  <c r="E41" i="2"/>
  <c r="G41" i="2" s="1"/>
  <c r="I41" i="2" s="1"/>
  <c r="E40" i="2"/>
  <c r="G40" i="2" s="1"/>
  <c r="I40" i="2" s="1"/>
  <c r="I39" i="2"/>
  <c r="E38" i="2"/>
  <c r="G38" i="2" s="1"/>
  <c r="I38" i="2" s="1"/>
  <c r="E37" i="2"/>
  <c r="G37" i="2" s="1"/>
  <c r="I37" i="2" s="1"/>
  <c r="E36" i="2"/>
  <c r="G36" i="2" s="1"/>
  <c r="I36" i="2" s="1"/>
  <c r="E35" i="2"/>
  <c r="G35" i="2" s="1"/>
  <c r="I35" i="2" s="1"/>
  <c r="E34" i="2"/>
  <c r="G34" i="2" s="1"/>
  <c r="I34" i="2" s="1"/>
  <c r="E33" i="2"/>
  <c r="G33" i="2" s="1"/>
  <c r="I33" i="2" s="1"/>
  <c r="G32" i="2"/>
  <c r="I32" i="2" s="1"/>
  <c r="E31" i="2"/>
  <c r="G31" i="2" s="1"/>
  <c r="I31" i="2" s="1"/>
  <c r="E30" i="2"/>
  <c r="G30" i="2" s="1"/>
  <c r="I30" i="2" s="1"/>
  <c r="E29" i="2"/>
  <c r="G29" i="2" s="1"/>
  <c r="I29" i="2" s="1"/>
  <c r="E28" i="2"/>
  <c r="G28" i="2" s="1"/>
  <c r="I28" i="2" s="1"/>
  <c r="E27" i="2"/>
  <c r="G27" i="2" s="1"/>
  <c r="I27" i="2" s="1"/>
  <c r="E26" i="2"/>
  <c r="G26" i="2" s="1"/>
  <c r="I26" i="2" s="1"/>
  <c r="E25" i="2"/>
  <c r="G25" i="2" s="1"/>
  <c r="I25" i="2" s="1"/>
  <c r="E24" i="2"/>
  <c r="G24" i="2" s="1"/>
  <c r="I24" i="2" s="1"/>
  <c r="E23" i="2"/>
  <c r="G23" i="2" s="1"/>
  <c r="I23" i="2" s="1"/>
  <c r="E22" i="2"/>
  <c r="G22" i="2" s="1"/>
  <c r="I22" i="2" s="1"/>
  <c r="C21" i="2"/>
  <c r="E21" i="2" s="1"/>
  <c r="G21" i="2" s="1"/>
  <c r="I21" i="2" s="1"/>
  <c r="E20" i="2"/>
  <c r="G20" i="2" s="1"/>
  <c r="I20" i="2" s="1"/>
  <c r="E19" i="2"/>
  <c r="G19" i="2" s="1"/>
  <c r="I19" i="2" s="1"/>
  <c r="G18" i="2"/>
  <c r="I18" i="2" s="1"/>
  <c r="I17" i="2"/>
  <c r="E17" i="2"/>
  <c r="E16" i="2"/>
  <c r="G16" i="2" s="1"/>
  <c r="I16" i="2" s="1"/>
  <c r="E15" i="2"/>
  <c r="G15" i="2" s="1"/>
  <c r="I15" i="2" s="1"/>
  <c r="E14" i="2"/>
  <c r="G14" i="2" s="1"/>
  <c r="I14" i="2" s="1"/>
  <c r="I194" i="3" l="1"/>
  <c r="I65" i="2"/>
  <c r="I135" i="2"/>
  <c r="I193" i="2"/>
  <c r="E192" i="1"/>
  <c r="G192" i="1" s="1"/>
  <c r="I192" i="1" s="1"/>
  <c r="E191" i="1"/>
  <c r="G191" i="1" s="1"/>
  <c r="I191" i="1" s="1"/>
  <c r="E190" i="1"/>
  <c r="G190" i="1" s="1"/>
  <c r="I190" i="1" s="1"/>
  <c r="E189" i="1"/>
  <c r="G189" i="1" s="1"/>
  <c r="I189" i="1" s="1"/>
  <c r="E188" i="1"/>
  <c r="G188" i="1" s="1"/>
  <c r="I188" i="1" s="1"/>
  <c r="E187" i="1"/>
  <c r="G187" i="1" s="1"/>
  <c r="I187" i="1" s="1"/>
  <c r="I186" i="1"/>
  <c r="E186" i="1"/>
  <c r="E185" i="1"/>
  <c r="G185" i="1" s="1"/>
  <c r="I185" i="1" s="1"/>
  <c r="E184" i="1"/>
  <c r="G184" i="1" s="1"/>
  <c r="I184" i="1" s="1"/>
  <c r="E183" i="1"/>
  <c r="G183" i="1" s="1"/>
  <c r="I183" i="1" s="1"/>
  <c r="E182" i="1"/>
  <c r="G182" i="1" s="1"/>
  <c r="I182" i="1" s="1"/>
  <c r="E181" i="1"/>
  <c r="G181" i="1" s="1"/>
  <c r="I181" i="1" s="1"/>
  <c r="E180" i="1"/>
  <c r="G180" i="1" s="1"/>
  <c r="I180" i="1" s="1"/>
  <c r="E179" i="1"/>
  <c r="G179" i="1" s="1"/>
  <c r="I179" i="1" s="1"/>
  <c r="E178" i="1"/>
  <c r="G178" i="1" s="1"/>
  <c r="I178" i="1" s="1"/>
  <c r="E177" i="1"/>
  <c r="G177" i="1" s="1"/>
  <c r="I177" i="1" s="1"/>
  <c r="E176" i="1"/>
  <c r="G176" i="1" s="1"/>
  <c r="I176" i="1" s="1"/>
  <c r="E175" i="1"/>
  <c r="G175" i="1" s="1"/>
  <c r="I175" i="1" s="1"/>
  <c r="E174" i="1"/>
  <c r="G174" i="1" s="1"/>
  <c r="I174" i="1" s="1"/>
  <c r="E173" i="1"/>
  <c r="G173" i="1" s="1"/>
  <c r="I173" i="1" s="1"/>
  <c r="E172" i="1"/>
  <c r="G172" i="1" s="1"/>
  <c r="I172" i="1" s="1"/>
  <c r="E171" i="1"/>
  <c r="G171" i="1" s="1"/>
  <c r="I171" i="1" s="1"/>
  <c r="G170" i="1"/>
  <c r="I170" i="1" s="1"/>
  <c r="E169" i="1"/>
  <c r="G169" i="1" s="1"/>
  <c r="I169" i="1" s="1"/>
  <c r="E168" i="1"/>
  <c r="G168" i="1" s="1"/>
  <c r="I168" i="1" s="1"/>
  <c r="E167" i="1"/>
  <c r="G167" i="1" s="1"/>
  <c r="I167" i="1" s="1"/>
  <c r="E166" i="1"/>
  <c r="G166" i="1" s="1"/>
  <c r="I166" i="1" s="1"/>
  <c r="E165" i="1"/>
  <c r="G165" i="1" s="1"/>
  <c r="I165" i="1" s="1"/>
  <c r="E164" i="1"/>
  <c r="G164" i="1" s="1"/>
  <c r="I164" i="1" s="1"/>
  <c r="E163" i="1"/>
  <c r="G163" i="1" s="1"/>
  <c r="I163" i="1" s="1"/>
  <c r="E162" i="1"/>
  <c r="G162" i="1" s="1"/>
  <c r="I162" i="1" s="1"/>
  <c r="E161" i="1"/>
  <c r="G161" i="1" s="1"/>
  <c r="I161" i="1" s="1"/>
  <c r="E160" i="1"/>
  <c r="G160" i="1" s="1"/>
  <c r="I160" i="1" s="1"/>
  <c r="E159" i="1"/>
  <c r="G159" i="1" s="1"/>
  <c r="I159" i="1" s="1"/>
  <c r="E158" i="1"/>
  <c r="G158" i="1" s="1"/>
  <c r="I158" i="1" s="1"/>
  <c r="E157" i="1"/>
  <c r="G157" i="1" s="1"/>
  <c r="I157" i="1" s="1"/>
  <c r="E156" i="1"/>
  <c r="G156" i="1" s="1"/>
  <c r="I156" i="1" s="1"/>
  <c r="E155" i="1"/>
  <c r="G155" i="1" s="1"/>
  <c r="I155" i="1" s="1"/>
  <c r="E154" i="1"/>
  <c r="G154" i="1" s="1"/>
  <c r="I154" i="1" s="1"/>
  <c r="E153" i="1"/>
  <c r="G153" i="1" s="1"/>
  <c r="I153" i="1" s="1"/>
  <c r="E152" i="1"/>
  <c r="G152" i="1" s="1"/>
  <c r="I152" i="1" s="1"/>
  <c r="E151" i="1"/>
  <c r="G151" i="1" s="1"/>
  <c r="I151" i="1" s="1"/>
  <c r="E150" i="1"/>
  <c r="G150" i="1" s="1"/>
  <c r="I150" i="1" s="1"/>
  <c r="I149" i="1"/>
  <c r="E148" i="1"/>
  <c r="G148" i="1" s="1"/>
  <c r="I148" i="1" s="1"/>
  <c r="E147" i="1"/>
  <c r="G147" i="1" s="1"/>
  <c r="I147" i="1" s="1"/>
  <c r="E146" i="1"/>
  <c r="G146" i="1" s="1"/>
  <c r="I146" i="1" s="1"/>
  <c r="E134" i="1"/>
  <c r="G134" i="1" s="1"/>
  <c r="I134" i="1" s="1"/>
  <c r="E133" i="1"/>
  <c r="G133" i="1" s="1"/>
  <c r="I133" i="1" s="1"/>
  <c r="E132" i="1"/>
  <c r="G132" i="1" s="1"/>
  <c r="I132" i="1" s="1"/>
  <c r="E131" i="1"/>
  <c r="G131" i="1" s="1"/>
  <c r="I131" i="1" s="1"/>
  <c r="E130" i="1"/>
  <c r="G130" i="1" s="1"/>
  <c r="I130" i="1" s="1"/>
  <c r="G129" i="1"/>
  <c r="I129" i="1" s="1"/>
  <c r="E128" i="1"/>
  <c r="G128" i="1" s="1"/>
  <c r="I128" i="1" s="1"/>
  <c r="E127" i="1"/>
  <c r="G127" i="1" s="1"/>
  <c r="I127" i="1" s="1"/>
  <c r="E126" i="1"/>
  <c r="G126" i="1" s="1"/>
  <c r="I126" i="1" s="1"/>
  <c r="G125" i="1"/>
  <c r="I125" i="1" s="1"/>
  <c r="E125" i="1"/>
  <c r="I124" i="1"/>
  <c r="E124" i="1"/>
  <c r="E123" i="1"/>
  <c r="G123" i="1" s="1"/>
  <c r="I123" i="1" s="1"/>
  <c r="E122" i="1"/>
  <c r="G122" i="1" s="1"/>
  <c r="I122" i="1" s="1"/>
  <c r="E121" i="1"/>
  <c r="G121" i="1" s="1"/>
  <c r="I121" i="1" s="1"/>
  <c r="E120" i="1"/>
  <c r="G120" i="1" s="1"/>
  <c r="I120" i="1" s="1"/>
  <c r="E119" i="1"/>
  <c r="G119" i="1" s="1"/>
  <c r="I119" i="1" s="1"/>
  <c r="E118" i="1"/>
  <c r="G118" i="1" s="1"/>
  <c r="I118" i="1" s="1"/>
  <c r="E117" i="1"/>
  <c r="G117" i="1" s="1"/>
  <c r="I117" i="1" s="1"/>
  <c r="E116" i="1"/>
  <c r="G116" i="1" s="1"/>
  <c r="I116" i="1" s="1"/>
  <c r="E115" i="1"/>
  <c r="G115" i="1" s="1"/>
  <c r="I115" i="1" s="1"/>
  <c r="E114" i="1"/>
  <c r="G114" i="1" s="1"/>
  <c r="I114" i="1" s="1"/>
  <c r="E113" i="1"/>
  <c r="G113" i="1" s="1"/>
  <c r="I113" i="1" s="1"/>
  <c r="E112" i="1"/>
  <c r="G112" i="1" s="1"/>
  <c r="I112" i="1" s="1"/>
  <c r="E111" i="1"/>
  <c r="G111" i="1" s="1"/>
  <c r="I111" i="1" s="1"/>
  <c r="E110" i="1"/>
  <c r="G110" i="1" s="1"/>
  <c r="I110" i="1" s="1"/>
  <c r="E109" i="1"/>
  <c r="G109" i="1" s="1"/>
  <c r="I109" i="1" s="1"/>
  <c r="I108" i="1"/>
  <c r="E108" i="1"/>
  <c r="I107" i="1"/>
  <c r="E107" i="1"/>
  <c r="E106" i="1"/>
  <c r="G106" i="1" s="1"/>
  <c r="I106" i="1" s="1"/>
  <c r="E105" i="1"/>
  <c r="G105" i="1" s="1"/>
  <c r="I105" i="1" s="1"/>
  <c r="E104" i="1"/>
  <c r="G104" i="1" s="1"/>
  <c r="I104" i="1" s="1"/>
  <c r="E103" i="1"/>
  <c r="G103" i="1" s="1"/>
  <c r="I103" i="1" s="1"/>
  <c r="E102" i="1"/>
  <c r="G102" i="1" s="1"/>
  <c r="I102" i="1" s="1"/>
  <c r="E101" i="1"/>
  <c r="G101" i="1" s="1"/>
  <c r="I101" i="1" s="1"/>
  <c r="I100" i="1"/>
  <c r="E100" i="1"/>
  <c r="E99" i="1"/>
  <c r="G99" i="1" s="1"/>
  <c r="I99" i="1" s="1"/>
  <c r="E98" i="1"/>
  <c r="G98" i="1" s="1"/>
  <c r="I98" i="1" s="1"/>
  <c r="E97" i="1"/>
  <c r="G97" i="1" s="1"/>
  <c r="I97" i="1" s="1"/>
  <c r="E96" i="1"/>
  <c r="G96" i="1" s="1"/>
  <c r="I96" i="1" s="1"/>
  <c r="E95" i="1"/>
  <c r="G95" i="1" s="1"/>
  <c r="I95" i="1" s="1"/>
  <c r="E94" i="1"/>
  <c r="G94" i="1" s="1"/>
  <c r="I94" i="1" s="1"/>
  <c r="E93" i="1"/>
  <c r="G93" i="1" s="1"/>
  <c r="I93" i="1" s="1"/>
  <c r="E92" i="1"/>
  <c r="G92" i="1" s="1"/>
  <c r="I92" i="1" s="1"/>
  <c r="E91" i="1"/>
  <c r="G91" i="1" s="1"/>
  <c r="I91" i="1" s="1"/>
  <c r="E90" i="1"/>
  <c r="G90" i="1" s="1"/>
  <c r="I90" i="1" s="1"/>
  <c r="E89" i="1"/>
  <c r="G89" i="1" s="1"/>
  <c r="I89" i="1" s="1"/>
  <c r="E88" i="1"/>
  <c r="G88" i="1" s="1"/>
  <c r="I88" i="1" s="1"/>
  <c r="E87" i="1"/>
  <c r="G87" i="1" s="1"/>
  <c r="I87" i="1" s="1"/>
  <c r="E86" i="1"/>
  <c r="G86" i="1" s="1"/>
  <c r="I86" i="1" s="1"/>
  <c r="E85" i="1"/>
  <c r="G85" i="1" s="1"/>
  <c r="I85" i="1" s="1"/>
  <c r="I84" i="1"/>
  <c r="E84" i="1"/>
  <c r="E83" i="1"/>
  <c r="G83" i="1" s="1"/>
  <c r="I83" i="1" s="1"/>
  <c r="E82" i="1"/>
  <c r="G82" i="1" s="1"/>
  <c r="I82" i="1" s="1"/>
  <c r="E81" i="1"/>
  <c r="G81" i="1" s="1"/>
  <c r="I81" i="1" s="1"/>
  <c r="E80" i="1"/>
  <c r="G80" i="1" s="1"/>
  <c r="I80" i="1" s="1"/>
  <c r="E79" i="1"/>
  <c r="G79" i="1" s="1"/>
  <c r="I79" i="1" s="1"/>
  <c r="E78" i="1"/>
  <c r="G78" i="1" s="1"/>
  <c r="I78" i="1" s="1"/>
  <c r="E77" i="1"/>
  <c r="G77" i="1" s="1"/>
  <c r="I77" i="1" s="1"/>
  <c r="E76" i="1"/>
  <c r="G76" i="1" s="1"/>
  <c r="I76" i="1" s="1"/>
  <c r="E75" i="1"/>
  <c r="G75" i="1" s="1"/>
  <c r="I75" i="1" s="1"/>
  <c r="E74" i="1"/>
  <c r="G74" i="1" s="1"/>
  <c r="I74" i="1" s="1"/>
  <c r="E73" i="1"/>
  <c r="G73" i="1" s="1"/>
  <c r="I73" i="1" s="1"/>
  <c r="E72" i="1"/>
  <c r="G72" i="1" s="1"/>
  <c r="I72" i="1" s="1"/>
  <c r="E71" i="1"/>
  <c r="G71" i="1" s="1"/>
  <c r="I71" i="1" s="1"/>
  <c r="E64" i="1"/>
  <c r="G64" i="1" s="1"/>
  <c r="I64" i="1" s="1"/>
  <c r="E63" i="1"/>
  <c r="G63" i="1" s="1"/>
  <c r="I63" i="1" s="1"/>
  <c r="E62" i="1"/>
  <c r="G62" i="1" s="1"/>
  <c r="I62" i="1" s="1"/>
  <c r="C61" i="1"/>
  <c r="E61" i="1" s="1"/>
  <c r="G61" i="1" s="1"/>
  <c r="I61" i="1" s="1"/>
  <c r="E60" i="1"/>
  <c r="G60" i="1" s="1"/>
  <c r="I60" i="1" s="1"/>
  <c r="E59" i="1"/>
  <c r="G59" i="1" s="1"/>
  <c r="I59" i="1" s="1"/>
  <c r="C58" i="1"/>
  <c r="E58" i="1" s="1"/>
  <c r="G58" i="1" s="1"/>
  <c r="I58" i="1" s="1"/>
  <c r="E57" i="1"/>
  <c r="G57" i="1" s="1"/>
  <c r="I57" i="1" s="1"/>
  <c r="C56" i="1"/>
  <c r="E56" i="1" s="1"/>
  <c r="G56" i="1" s="1"/>
  <c r="I56" i="1" s="1"/>
  <c r="E55" i="1"/>
  <c r="G55" i="1" s="1"/>
  <c r="I55" i="1" s="1"/>
  <c r="C54" i="1"/>
  <c r="E54" i="1" s="1"/>
  <c r="G54" i="1" s="1"/>
  <c r="I54" i="1" s="1"/>
  <c r="E53" i="1"/>
  <c r="G53" i="1" s="1"/>
  <c r="I53" i="1" s="1"/>
  <c r="E52" i="1"/>
  <c r="G52" i="1" s="1"/>
  <c r="I52" i="1" s="1"/>
  <c r="C51" i="1"/>
  <c r="E51" i="1" s="1"/>
  <c r="G51" i="1" s="1"/>
  <c r="I51" i="1" s="1"/>
  <c r="C50" i="1"/>
  <c r="E50" i="1" s="1"/>
  <c r="G50" i="1" s="1"/>
  <c r="I50" i="1" s="1"/>
  <c r="C49" i="1"/>
  <c r="E49" i="1" s="1"/>
  <c r="G49" i="1" s="1"/>
  <c r="I49" i="1" s="1"/>
  <c r="E48" i="1"/>
  <c r="G48" i="1" s="1"/>
  <c r="I48" i="1" s="1"/>
  <c r="C47" i="1"/>
  <c r="E47" i="1" s="1"/>
  <c r="G47" i="1" s="1"/>
  <c r="I47" i="1" s="1"/>
  <c r="E46" i="1"/>
  <c r="G46" i="1" s="1"/>
  <c r="I46" i="1" s="1"/>
  <c r="E45" i="1"/>
  <c r="G45" i="1" s="1"/>
  <c r="I45" i="1" s="1"/>
  <c r="E44" i="1"/>
  <c r="G44" i="1" s="1"/>
  <c r="I44" i="1" s="1"/>
  <c r="E43" i="1"/>
  <c r="G43" i="1" s="1"/>
  <c r="I43" i="1" s="1"/>
  <c r="E42" i="1"/>
  <c r="G42" i="1" s="1"/>
  <c r="I42" i="1" s="1"/>
  <c r="E41" i="1"/>
  <c r="G41" i="1" s="1"/>
  <c r="I41" i="1" s="1"/>
  <c r="E40" i="1"/>
  <c r="G40" i="1" s="1"/>
  <c r="I40" i="1" s="1"/>
  <c r="I39" i="1"/>
  <c r="E38" i="1"/>
  <c r="G38" i="1" s="1"/>
  <c r="I38" i="1" s="1"/>
  <c r="E37" i="1"/>
  <c r="G37" i="1" s="1"/>
  <c r="I37" i="1" s="1"/>
  <c r="E36" i="1"/>
  <c r="G36" i="1" s="1"/>
  <c r="I36" i="1" s="1"/>
  <c r="E35" i="1"/>
  <c r="G35" i="1" s="1"/>
  <c r="I35" i="1" s="1"/>
  <c r="E34" i="1"/>
  <c r="G34" i="1" s="1"/>
  <c r="I34" i="1" s="1"/>
  <c r="E33" i="1"/>
  <c r="G33" i="1" s="1"/>
  <c r="I33" i="1" s="1"/>
  <c r="G32" i="1"/>
  <c r="I32" i="1" s="1"/>
  <c r="E31" i="1"/>
  <c r="G31" i="1" s="1"/>
  <c r="I31" i="1" s="1"/>
  <c r="E30" i="1"/>
  <c r="G30" i="1" s="1"/>
  <c r="I30" i="1" s="1"/>
  <c r="E29" i="1"/>
  <c r="G29" i="1" s="1"/>
  <c r="I29" i="1" s="1"/>
  <c r="E28" i="1"/>
  <c r="G28" i="1" s="1"/>
  <c r="I28" i="1" s="1"/>
  <c r="E27" i="1"/>
  <c r="G27" i="1" s="1"/>
  <c r="I27" i="1" s="1"/>
  <c r="E26" i="1"/>
  <c r="G26" i="1" s="1"/>
  <c r="I26" i="1" s="1"/>
  <c r="E25" i="1"/>
  <c r="G25" i="1" s="1"/>
  <c r="I25" i="1" s="1"/>
  <c r="E24" i="1"/>
  <c r="G24" i="1" s="1"/>
  <c r="I24" i="1" s="1"/>
  <c r="E23" i="1"/>
  <c r="G23" i="1" s="1"/>
  <c r="I23" i="1" s="1"/>
  <c r="E22" i="1"/>
  <c r="G22" i="1" s="1"/>
  <c r="I22" i="1" s="1"/>
  <c r="C21" i="1"/>
  <c r="E21" i="1" s="1"/>
  <c r="G21" i="1" s="1"/>
  <c r="I21" i="1" s="1"/>
  <c r="E20" i="1"/>
  <c r="G20" i="1" s="1"/>
  <c r="I20" i="1" s="1"/>
  <c r="E19" i="1"/>
  <c r="G19" i="1" s="1"/>
  <c r="I19" i="1" s="1"/>
  <c r="E18" i="1"/>
  <c r="G18" i="1" s="1"/>
  <c r="I18" i="1" s="1"/>
  <c r="I17" i="1"/>
  <c r="E17" i="1"/>
  <c r="E16" i="1"/>
  <c r="G16" i="1" s="1"/>
  <c r="I16" i="1" s="1"/>
  <c r="E15" i="1"/>
  <c r="G15" i="1" s="1"/>
  <c r="I15" i="1" s="1"/>
  <c r="E14" i="1"/>
  <c r="G14" i="1" s="1"/>
  <c r="I14" i="1" s="1"/>
  <c r="I194" i="2" l="1"/>
  <c r="I135" i="1"/>
  <c r="I65" i="1"/>
  <c r="I193" i="1"/>
  <c r="I194" i="1" l="1"/>
</calcChain>
</file>

<file path=xl/sharedStrings.xml><?xml version="1.0" encoding="utf-8"?>
<sst xmlns="http://schemas.openxmlformats.org/spreadsheetml/2006/main" count="4106" uniqueCount="227">
  <si>
    <t>Republica Dominicana</t>
  </si>
  <si>
    <t>SERVICIO NACIONAL DE SALUD</t>
  </si>
  <si>
    <t xml:space="preserve">   Informe M</t>
  </si>
  <si>
    <t>Informe M    ensual de Almacen General,Despesa y Medicina</t>
  </si>
  <si>
    <t>a</t>
  </si>
  <si>
    <t>ALMACEN__</t>
  </si>
  <si>
    <t>_____________________________________________________</t>
  </si>
  <si>
    <t xml:space="preserve">          ESTABLECIMIENTO</t>
  </si>
  <si>
    <t xml:space="preserve">                                 HOSPITAL MUNICIPAL DE RESTAURACION</t>
  </si>
  <si>
    <t xml:space="preserve">      AREA DE SALUD</t>
  </si>
  <si>
    <t>IV</t>
  </si>
  <si>
    <t>MES</t>
  </si>
  <si>
    <t>AÑO</t>
  </si>
  <si>
    <t>Articulo</t>
  </si>
  <si>
    <t xml:space="preserve">Unidad </t>
  </si>
  <si>
    <t>Existencia</t>
  </si>
  <si>
    <t xml:space="preserve">Entrada </t>
  </si>
  <si>
    <t>Total</t>
  </si>
  <si>
    <t xml:space="preserve">Existencia </t>
  </si>
  <si>
    <t>Valor</t>
  </si>
  <si>
    <t>Anterior</t>
  </si>
  <si>
    <t>Consumido</t>
  </si>
  <si>
    <t>Final</t>
  </si>
  <si>
    <t>Unitario</t>
  </si>
  <si>
    <t>Acetaminofen (Paracetamol) Tab.500mg Brister</t>
  </si>
  <si>
    <t>Acetaminofen (Paracetamol) Jarabe Frasco</t>
  </si>
  <si>
    <t>Acetaminofen (Paracetamol) Supositorio</t>
  </si>
  <si>
    <t>Acetaminofen (Paracetamol) bolsa</t>
  </si>
  <si>
    <t>Acido Acetil Salicilico 81mg/Comp. Brister</t>
  </si>
  <si>
    <t xml:space="preserve">Amlodipina 10mg </t>
  </si>
  <si>
    <t>Acetilcisteina ampolla 100mg/ml</t>
  </si>
  <si>
    <t>Azitromicina Tab.500mg Brister</t>
  </si>
  <si>
    <t>Adrenalina Amp.0001mg/ml</t>
  </si>
  <si>
    <t>Agua para Inyectable Ampolla Plastica 10ml</t>
  </si>
  <si>
    <t>Agua para Inyectable Ampolla Plastica 5ml</t>
  </si>
  <si>
    <t>Alcohol Isopropilico Sol. 70% Galon</t>
  </si>
  <si>
    <t>Algodón Adsorvente Rollo 1 Libra</t>
  </si>
  <si>
    <t>Amikacina Sulfato 250mg/ml Vial 2ml</t>
  </si>
  <si>
    <t>Aminofilina Amp. 25mg/ml Amp. 10ml</t>
  </si>
  <si>
    <t>Ampicilina (Anhidra) Vial 1.0g/vial</t>
  </si>
  <si>
    <t>Antitoxina Tetanica (Humana) 250UIV Vial</t>
  </si>
  <si>
    <t>Atropina Sulfato 1mg/ml Amp. 1ml</t>
  </si>
  <si>
    <t>Acido Ascorbico (Vit. C) inyectable</t>
  </si>
  <si>
    <t>Agua Oxigenada Galon</t>
  </si>
  <si>
    <t>Baja Lengua Madera C/100</t>
  </si>
  <si>
    <t>Bajante de Suero</t>
  </si>
  <si>
    <t>Bolsa Colectora de Orina Pediatrica</t>
  </si>
  <si>
    <t>Bolsa Colectora de Orina Adulto</t>
  </si>
  <si>
    <t>Bata desechable</t>
  </si>
  <si>
    <t xml:space="preserve">Amoxicilina Suspension </t>
  </si>
  <si>
    <t>Cateter IV Radiopaco 22g (Jelco)</t>
  </si>
  <si>
    <t>Cateter IV Radiopaco 18g (Jelco)</t>
  </si>
  <si>
    <t>Cateter IV Radiopaco 24g (Jelco)</t>
  </si>
  <si>
    <t>Cateter IV Radiopaco 20g (Jelco)</t>
  </si>
  <si>
    <t>Ceftriazona 1gr vial i.v.i.m.</t>
  </si>
  <si>
    <t>Cefotaxima 1gr/vial</t>
  </si>
  <si>
    <t>Ciprofloxacina infucion</t>
  </si>
  <si>
    <t>Ciprofloxacina tableta 500 mg</t>
  </si>
  <si>
    <t>Clamp  Umbilical</t>
  </si>
  <si>
    <t xml:space="preserve">Complejo B ampolla </t>
  </si>
  <si>
    <t>Clindamicina ampolla 600 mg</t>
  </si>
  <si>
    <t>Clorpromazina 25mg ampolla</t>
  </si>
  <si>
    <t>Captoprilo 25mg Blister</t>
  </si>
  <si>
    <t>Captoprilo 50mg Blister</t>
  </si>
  <si>
    <t>Clopidogrel 75mg Blister</t>
  </si>
  <si>
    <t>Canula de Oxigeno Adulto</t>
  </si>
  <si>
    <t>Cepillo para muestra cervical con mango</t>
  </si>
  <si>
    <t>Dextrosa al 50% Frasco Amp.</t>
  </si>
  <si>
    <t>Difenhidramina Jarabe  12.5 mg/5ml</t>
  </si>
  <si>
    <t>Frasco</t>
  </si>
  <si>
    <t>Difenhidramina Ampolla 2ml</t>
  </si>
  <si>
    <t>Diclofenac Sodico 25mg/ml Amp.3ml</t>
  </si>
  <si>
    <t>Diclofenac Sodico Gel</t>
  </si>
  <si>
    <t>Dexametazona Ampolla 4mg/2ml</t>
  </si>
  <si>
    <t xml:space="preserve">Levofloxacina infusion 100 ml </t>
  </si>
  <si>
    <t>Doxiciclina 100mg Capsula</t>
  </si>
  <si>
    <t>TOTAL</t>
  </si>
  <si>
    <t>Ergonovina Maleato 0.2mg/ml Amp. 1ml</t>
  </si>
  <si>
    <t>Esparadrapo (Z O) Caja o Tubo 6 Unidades</t>
  </si>
  <si>
    <t>Eritroproyetina Amp.</t>
  </si>
  <si>
    <t>Especulos Vaginales Desechables</t>
  </si>
  <si>
    <t>Fenitoina sodica amp.</t>
  </si>
  <si>
    <t>Fluconazol 150mg/ Comp. Caps. Brister</t>
  </si>
  <si>
    <t>Fosfomicina 1gr Amp.</t>
  </si>
  <si>
    <t>Furosemida Ampolla</t>
  </si>
  <si>
    <t>Furosemida 40MG Blister</t>
  </si>
  <si>
    <t xml:space="preserve">Guante 8/2 </t>
  </si>
  <si>
    <t>Gasa 36 x 100 Yds. (20x12) Rollo Almohada</t>
  </si>
  <si>
    <t>Guante Examen No. 7 1/2  Caja 100</t>
  </si>
  <si>
    <t>Caja</t>
  </si>
  <si>
    <t>Guante Examen small caja 100</t>
  </si>
  <si>
    <t>Guante Midium Caja 100</t>
  </si>
  <si>
    <r>
      <t xml:space="preserve">Guante Quirugico  </t>
    </r>
    <r>
      <rPr>
        <i/>
        <sz val="16"/>
        <rFont val="Arial"/>
        <family val="2"/>
      </rPr>
      <t>#8</t>
    </r>
  </si>
  <si>
    <t xml:space="preserve">Guante examen large caja de 100           </t>
  </si>
  <si>
    <t>Gentamicina 40mg</t>
  </si>
  <si>
    <t>Gentamicina Ampolla 80 mg</t>
  </si>
  <si>
    <t>Clibenclamida Blister 5mg</t>
  </si>
  <si>
    <t>Gorro de Enfermera</t>
  </si>
  <si>
    <t>Gorro de Hombre</t>
  </si>
  <si>
    <t>Hilo Nylon 2-0 Ethicon</t>
  </si>
  <si>
    <t>Hilo Nylon 3-0 Ethicon</t>
  </si>
  <si>
    <t>Hilo Nylon 10-0 Ethicon</t>
  </si>
  <si>
    <t>Hilo nylon 6-0</t>
  </si>
  <si>
    <t>Hilo Nylon 5-0 Ethicom</t>
  </si>
  <si>
    <t>Hilo Cromic 0</t>
  </si>
  <si>
    <t>Hilo Cromic 1-0</t>
  </si>
  <si>
    <t>Hilo Cromic 2-0</t>
  </si>
  <si>
    <t>Hilo Cromic 3-0</t>
  </si>
  <si>
    <t>Hilo seda 0</t>
  </si>
  <si>
    <t>Hilo Seda 4-0</t>
  </si>
  <si>
    <t>Hilo Seda 2-0</t>
  </si>
  <si>
    <t xml:space="preserve">Hilo viclir 0 </t>
  </si>
  <si>
    <t>Hilo Viclir 5-0</t>
  </si>
  <si>
    <t>Albendazol suspension 400 mg</t>
  </si>
  <si>
    <t>Albendazol tableta 400 mg</t>
  </si>
  <si>
    <t>Hoja de Bisturi No. 22 Caja 100</t>
  </si>
  <si>
    <t>Humificador de Oxigeno</t>
  </si>
  <si>
    <t>Hidrocortizona Frasco 100mg Vial</t>
  </si>
  <si>
    <t>Hidralacina Ampolla</t>
  </si>
  <si>
    <t>Hidroclotiazida tableta 25mg</t>
  </si>
  <si>
    <t>Insulina Intermedia NPH 100U/ML</t>
  </si>
  <si>
    <t>Insulina Mixta 70/30 Humana</t>
  </si>
  <si>
    <t>Insulina Regular</t>
  </si>
  <si>
    <t>Gluconato de clorhexidina al 5%</t>
  </si>
  <si>
    <t>Galon</t>
  </si>
  <si>
    <t>Ipratropio Bromuro para Nebulizar Frasco</t>
  </si>
  <si>
    <t>Jeriinga 20ml 21x 1 1/2 Unidad</t>
  </si>
  <si>
    <t>Jeringa 3ml 21x 1 1/2 Unidad</t>
  </si>
  <si>
    <t>Jeringa 5ml 21x 1 1/2 Unidad</t>
  </si>
  <si>
    <t>Jeringa 10mg 21x11/2 unidad</t>
  </si>
  <si>
    <t>Jeringa de Insulina 27 x 1 1/2 Unidad</t>
  </si>
  <si>
    <t>Lidocaina Clorhidrato 2% S/E 20MG/ML Vial 50ml</t>
  </si>
  <si>
    <t>Lubricante Gel Tubo</t>
  </si>
  <si>
    <t>Mascarilla Oxigeno con Reservorio</t>
  </si>
  <si>
    <t>Mascarilla para Nebulizar Adulto Kit y Tubo p/C.</t>
  </si>
  <si>
    <t>Mascarilla para Nebulizar Pediatrica</t>
  </si>
  <si>
    <t>Mascarilla Quirurgica Unidad</t>
  </si>
  <si>
    <t xml:space="preserve">Gluconato de Calcio ampolla </t>
  </si>
  <si>
    <t xml:space="preserve">Dopamina Ampolla </t>
  </si>
  <si>
    <t>Metronidazol tableta 500 mg tab.</t>
  </si>
  <si>
    <t>Mariposita No. 21</t>
  </si>
  <si>
    <t>Mariposita No. 23</t>
  </si>
  <si>
    <t>Mariposita No. 25</t>
  </si>
  <si>
    <t xml:space="preserve"> </t>
  </si>
  <si>
    <t xml:space="preserve">                                 </t>
  </si>
  <si>
    <t xml:space="preserve">                                                                                                   </t>
  </si>
  <si>
    <t>Metronidazol Infusion 500 mg Frasco</t>
  </si>
  <si>
    <t>Metocopramida tab 500 mg</t>
  </si>
  <si>
    <t>Metocopramida ampolla</t>
  </si>
  <si>
    <t xml:space="preserve">Cloruro de Potasio </t>
  </si>
  <si>
    <t>Micro-gotero 100ml unidad</t>
  </si>
  <si>
    <t>N-Butil Hioscina Bromuro 20mg/Amp. 2ml</t>
  </si>
  <si>
    <t>Nifedipina 10mg Tableta</t>
  </si>
  <si>
    <t>Nifedipina 20mg Tableta</t>
  </si>
  <si>
    <t>Nitroforazona Pomada 0.2% Tarro</t>
  </si>
  <si>
    <t>Omeprazol Sodico Iny/ 40mg/Vial</t>
  </si>
  <si>
    <t>Oxitocina Nintetica 10VI/ml Amp. 1ml</t>
  </si>
  <si>
    <t>Papel para Camilla Rollo</t>
  </si>
  <si>
    <t>Penicilina G. Benzatinica 1,200,000 UI/vial</t>
  </si>
  <si>
    <t>Penicilina G. Benzatinica 2,400,000 UI/vial</t>
  </si>
  <si>
    <t>Penicilina G. Benzatinica 6.3.3 600,+300 UI/Vial</t>
  </si>
  <si>
    <t>Penicilina G. Procainica 0.4.000UI/Vial</t>
  </si>
  <si>
    <t>Penicilina G. Procainica 4.000.000UI/Vial</t>
  </si>
  <si>
    <t>Perita de Aspiracion Nasal Pediatrica</t>
  </si>
  <si>
    <t>Pañal Desechasble para Niño (S)</t>
  </si>
  <si>
    <t>Sales de Rehidratacion Oral Sobre</t>
  </si>
  <si>
    <t>Solucion Cloruro Sodico 0.9% 1000ml</t>
  </si>
  <si>
    <t>Solucion  Dextrosa + Cloruro Sodico(Mixto al 33% 500ML</t>
  </si>
  <si>
    <t>Solucion  Dextrosa + Cloruro Sodico(Mixto al 33% 1000ML</t>
  </si>
  <si>
    <t>Solucion Ringer con Lactato 0.965G/1000ML</t>
  </si>
  <si>
    <t>Solucion Cloruro Sodico 0.9% 100ml</t>
  </si>
  <si>
    <t>Solucion Cloruro Sodico 0.9% 500ml</t>
  </si>
  <si>
    <t>Solucion Ringer con Lactato 0.965G/500ML</t>
  </si>
  <si>
    <t>Solucion Dextrosa en Ringer 1000ML</t>
  </si>
  <si>
    <t>Solucion Dextrosa 5% CINa al 0.9% frasco1000ML</t>
  </si>
  <si>
    <t>Solucion Dextrosa 5% frasco 1000ML</t>
  </si>
  <si>
    <t>Sonda Foley 2 Vias No. 12</t>
  </si>
  <si>
    <t>Sonda Foley 2 Vias No. 14</t>
  </si>
  <si>
    <t>Sonda Foley 2 Vias No. 16</t>
  </si>
  <si>
    <t>Sonda Foley 2 Vias No.18</t>
  </si>
  <si>
    <t>Sonda Foley 2 Vias No. 20</t>
  </si>
  <si>
    <t>Sonda Foley 2 Vias No. 24</t>
  </si>
  <si>
    <t>Sonda foley 2 vias No.22</t>
  </si>
  <si>
    <t>Sonda Nasogastrica No. 8</t>
  </si>
  <si>
    <t>Sulfadiazina Argentica Pomada 1% Tarro</t>
  </si>
  <si>
    <t>Venda Elastica  4 x 5 Unidad</t>
  </si>
  <si>
    <t>Vitamina K Ampolla</t>
  </si>
  <si>
    <t>Yodopovidona Galon 100ml</t>
  </si>
  <si>
    <t>ketorolako</t>
  </si>
  <si>
    <t>Metformina 850 mg</t>
  </si>
  <si>
    <t>Hierro dextrano amp.</t>
  </si>
  <si>
    <t xml:space="preserve">TOTAL </t>
  </si>
  <si>
    <t>TOTAL GENERAL</t>
  </si>
  <si>
    <t>RD$</t>
  </si>
  <si>
    <t xml:space="preserve">      ------------------</t>
  </si>
  <si>
    <t xml:space="preserve"> --------------------</t>
  </si>
  <si>
    <t xml:space="preserve"> -----------------------------------</t>
  </si>
  <si>
    <t xml:space="preserve">              Director</t>
  </si>
  <si>
    <t xml:space="preserve">          Administrador</t>
  </si>
  <si>
    <t xml:space="preserve">                   Encg. De Farmacia</t>
  </si>
  <si>
    <t>ENERO</t>
  </si>
  <si>
    <t>Metildopa tableta 500 mg</t>
  </si>
  <si>
    <t xml:space="preserve">Sulfato de Magnecio </t>
  </si>
  <si>
    <t>FEBRERO</t>
  </si>
  <si>
    <t>MARZO</t>
  </si>
  <si>
    <t>ABRIL</t>
  </si>
  <si>
    <t xml:space="preserve">Amlodipina 5 mg </t>
  </si>
  <si>
    <t>Ibuprofeno tableta</t>
  </si>
  <si>
    <t>Metformina 500 mg</t>
  </si>
  <si>
    <t>Cinta de Autoclave</t>
  </si>
  <si>
    <t xml:space="preserve">Vitamina A tableta </t>
  </si>
  <si>
    <t>Heparina Ampolla</t>
  </si>
  <si>
    <t>Venda Elastica  6 x 5 Unidad</t>
  </si>
  <si>
    <t>Penicilina Cristalina</t>
  </si>
  <si>
    <t>MAYO</t>
  </si>
  <si>
    <t xml:space="preserve">  </t>
  </si>
  <si>
    <t xml:space="preserve">Hilo Seda 3-0 </t>
  </si>
  <si>
    <t>Digoxina iny. Iv 0.25 mg</t>
  </si>
  <si>
    <t>Termometro digital</t>
  </si>
  <si>
    <t>Gasa precortada</t>
  </si>
  <si>
    <t>Manitol 20% iny.</t>
  </si>
  <si>
    <t xml:space="preserve">                   Encda. De Farmacia</t>
  </si>
  <si>
    <t>Haloperidol ampolla</t>
  </si>
  <si>
    <t xml:space="preserve">Sulfato de Magnesio </t>
  </si>
  <si>
    <t>JUNIO</t>
  </si>
  <si>
    <t>SEPTIEMBRE</t>
  </si>
  <si>
    <t>OCTUBRE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</si>
</sst>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;\-&quot;$&quot;#,##0.00"/>
  </numFmts>
  <fonts count="11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6"/>
      <name val="Arial"/>
      <family val="2"/>
    </font>
    <font>
      <sz val="16"/>
      <color theme="3" tint="-0.249977111117893"/>
      <name val="Arial"/>
      <family val="2"/>
    </font>
    <font>
      <b/>
      <sz val="16"/>
      <color theme="3" tint="-0.249977111117893"/>
      <name val="Arial"/>
      <family val="2"/>
    </font>
    <font>
      <i/>
      <sz val="16"/>
      <name val="Arial"/>
      <family val="2"/>
    </font>
    <font>
      <sz val="10"/>
      <color theme="3" tint="-0.249977111117893"/>
      <name val="Arial"/>
      <family val="2"/>
    </font>
    <font>
      <b/>
      <sz val="1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/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0" fillId="0" borderId="1" xfId="0" applyBorder="1"/>
    <xf numFmtId="0" fontId="4" fillId="0" borderId="2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2" xfId="0" applyFont="1" applyBorder="1"/>
    <xf numFmtId="0" fontId="0" fillId="0" borderId="2" xfId="0" applyBorder="1" applyAlignment="1">
      <alignment horizontal="center"/>
    </xf>
    <xf numFmtId="0" fontId="1" fillId="2" borderId="3" xfId="0" applyFont="1" applyFill="1" applyBorder="1"/>
    <xf numFmtId="0" fontId="1" fillId="2" borderId="4" xfId="0" applyFont="1" applyFill="1" applyBorder="1"/>
    <xf numFmtId="0" fontId="1" fillId="2" borderId="5" xfId="0" applyFont="1" applyFill="1" applyBorder="1"/>
    <xf numFmtId="0" fontId="1" fillId="2" borderId="6" xfId="0" applyFont="1" applyFill="1" applyBorder="1"/>
    <xf numFmtId="0" fontId="1" fillId="2" borderId="7" xfId="0" applyFont="1" applyFill="1" applyBorder="1"/>
    <xf numFmtId="0" fontId="1" fillId="2" borderId="8" xfId="0" applyFont="1" applyFill="1" applyBorder="1"/>
    <xf numFmtId="0" fontId="5" fillId="0" borderId="9" xfId="0" applyFont="1" applyBorder="1"/>
    <xf numFmtId="3" fontId="5" fillId="0" borderId="9" xfId="0" applyNumberFormat="1" applyFont="1" applyBorder="1"/>
    <xf numFmtId="3" fontId="5" fillId="0" borderId="10" xfId="0" applyNumberFormat="1" applyFont="1" applyBorder="1"/>
    <xf numFmtId="39" fontId="5" fillId="0" borderId="10" xfId="0" applyNumberFormat="1" applyFont="1" applyBorder="1"/>
    <xf numFmtId="0" fontId="5" fillId="0" borderId="10" xfId="0" applyFont="1" applyBorder="1"/>
    <xf numFmtId="0" fontId="6" fillId="0" borderId="0" xfId="0" applyFont="1"/>
    <xf numFmtId="3" fontId="5" fillId="0" borderId="0" xfId="0" applyNumberFormat="1" applyFont="1" applyBorder="1"/>
    <xf numFmtId="0" fontId="6" fillId="0" borderId="0" xfId="0" applyFont="1" applyBorder="1"/>
    <xf numFmtId="0" fontId="6" fillId="0" borderId="11" xfId="0" applyFont="1" applyBorder="1"/>
    <xf numFmtId="164" fontId="7" fillId="0" borderId="9" xfId="0" applyNumberFormat="1" applyFont="1" applyBorder="1"/>
    <xf numFmtId="0" fontId="5" fillId="0" borderId="0" xfId="0" applyFont="1"/>
    <xf numFmtId="0" fontId="5" fillId="0" borderId="0" xfId="0" applyFont="1" applyBorder="1"/>
    <xf numFmtId="0" fontId="1" fillId="0" borderId="0" xfId="0" applyFont="1" applyBorder="1"/>
    <xf numFmtId="0" fontId="1" fillId="0" borderId="12" xfId="0" applyFont="1" applyBorder="1"/>
    <xf numFmtId="0" fontId="1" fillId="2" borderId="10" xfId="0" applyFont="1" applyFill="1" applyBorder="1"/>
    <xf numFmtId="0" fontId="5" fillId="0" borderId="2" xfId="0" applyFont="1" applyBorder="1"/>
    <xf numFmtId="0" fontId="7" fillId="0" borderId="13" xfId="0" applyFont="1" applyBorder="1"/>
    <xf numFmtId="0" fontId="9" fillId="0" borderId="0" xfId="0" applyFont="1"/>
    <xf numFmtId="0" fontId="9" fillId="0" borderId="0" xfId="0" applyFont="1" applyBorder="1"/>
    <xf numFmtId="39" fontId="7" fillId="0" borderId="10" xfId="0" applyNumberFormat="1" applyFont="1" applyBorder="1"/>
    <xf numFmtId="0" fontId="0" fillId="0" borderId="0" xfId="0" applyBorder="1"/>
    <xf numFmtId="39" fontId="0" fillId="0" borderId="0" xfId="0" applyNumberFormat="1"/>
    <xf numFmtId="0" fontId="2" fillId="0" borderId="0" xfId="0" applyFont="1" applyBorder="1"/>
    <xf numFmtId="0" fontId="4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7" fillId="0" borderId="0" xfId="0" applyFont="1"/>
    <xf numFmtId="39" fontId="7" fillId="0" borderId="0" xfId="0" applyNumberFormat="1" applyFont="1"/>
    <xf numFmtId="0" fontId="10" fillId="0" borderId="0" xfId="0" applyFont="1"/>
    <xf numFmtId="39" fontId="10" fillId="0" borderId="0" xfId="0" applyNumberFormat="1" applyFont="1"/>
    <xf numFmtId="39" fontId="5" fillId="0" borderId="9" xfId="0" applyNumberFormat="1" applyFont="1" applyBorder="1"/>
    <xf numFmtId="0" fontId="0" fillId="0" borderId="0" xfId="0" applyFont="1"/>
    <xf numFmtId="0" fontId="7" fillId="0" borderId="0" xfId="0" applyFont="1" applyBorder="1"/>
    <xf numFmtId="0" fontId="10" fillId="0" borderId="0" xfId="0" applyFont="1" applyBorder="1"/>
    <xf numFmtId="39" fontId="7" fillId="0" borderId="0" xfId="0" applyNumberFormat="1" applyFont="1" applyBorder="1"/>
    <xf numFmtId="0" fontId="5" fillId="3" borderId="9" xfId="0" applyFont="1" applyFill="1" applyBorder="1"/>
    <xf numFmtId="3" fontId="5" fillId="3" borderId="9" xfId="0" applyNumberFormat="1" applyFont="1" applyFill="1" applyBorder="1"/>
    <xf numFmtId="3" fontId="5" fillId="3" borderId="10" xfId="0" applyNumberFormat="1" applyFont="1" applyFill="1" applyBorder="1"/>
    <xf numFmtId="39" fontId="5" fillId="3" borderId="10" xfId="0" applyNumberFormat="1" applyFont="1" applyFill="1" applyBorder="1"/>
    <xf numFmtId="0" fontId="0" fillId="3" borderId="0" xfId="0" applyFill="1"/>
    <xf numFmtId="0" fontId="5" fillId="3" borderId="10" xfId="0" applyFont="1" applyFill="1" applyBorder="1"/>
    <xf numFmtId="39" fontId="5" fillId="3" borderId="9" xfId="0" applyNumberFormat="1" applyFont="1" applyFill="1" applyBorder="1"/>
    <xf numFmtId="0" fontId="1" fillId="2" borderId="0" xfId="0" applyFont="1" applyFill="1" applyBorder="1"/>
    <xf numFmtId="39" fontId="5" fillId="0" borderId="0" xfId="0" applyNumberFormat="1" applyFont="1" applyBorder="1"/>
    <xf numFmtId="164" fontId="7" fillId="0" borderId="0" xfId="0" applyNumberFormat="1" applyFont="1" applyBorder="1"/>
    <xf numFmtId="0" fontId="3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39" fontId="0" fillId="0" borderId="0" xfId="0" applyNumberFormat="1" applyBorder="1"/>
    <xf numFmtId="0" fontId="4" fillId="0" borderId="0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4" xfId="0" applyFont="1" applyBorder="1"/>
    <xf numFmtId="0" fontId="0" fillId="0" borderId="14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3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381000</xdr:colOff>
      <xdr:row>1</xdr:row>
      <xdr:rowOff>142875</xdr:rowOff>
    </xdr:from>
    <xdr:to>
      <xdr:col>1</xdr:col>
      <xdr:colOff>209550</xdr:colOff>
      <xdr:row>7</xdr:row>
      <xdr:rowOff>85725</xdr:rowOff>
    </xdr:to>
    <xdr:pic>
      <xdr:nvPicPr>
        <xdr:cNvPr id="2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0599" b="19772"/>
        <a:stretch>
          <a:fillRect/>
        </a:stretch>
      </xdr:blipFill>
      <xdr:spPr bwMode="auto">
        <a:xfrm>
          <a:off x="381000" y="304800"/>
          <a:ext cx="3362325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314325</xdr:colOff>
      <xdr:row>0</xdr:row>
      <xdr:rowOff>314325</xdr:rowOff>
    </xdr:from>
    <xdr:to>
      <xdr:col>8</xdr:col>
      <xdr:colOff>85725</xdr:colOff>
      <xdr:row>7</xdr:row>
      <xdr:rowOff>104775</xdr:rowOff>
    </xdr:to>
    <xdr:pic>
      <xdr:nvPicPr>
        <xdr:cNvPr id="3" name="Imagen 6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17" t="4059" r="7701" b="4268"/>
        <a:stretch>
          <a:fillRect/>
        </a:stretch>
      </xdr:blipFill>
      <xdr:spPr bwMode="auto">
        <a:xfrm>
          <a:off x="7658100" y="161925"/>
          <a:ext cx="1295400" cy="1114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381000</xdr:colOff>
      <xdr:row>1</xdr:row>
      <xdr:rowOff>142875</xdr:rowOff>
    </xdr:from>
    <xdr:to>
      <xdr:col>1</xdr:col>
      <xdr:colOff>209550</xdr:colOff>
      <xdr:row>7</xdr:row>
      <xdr:rowOff>85725</xdr:rowOff>
    </xdr:to>
    <xdr:pic>
      <xdr:nvPicPr>
        <xdr:cNvPr id="2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0599" b="19772"/>
        <a:stretch>
          <a:fillRect/>
        </a:stretch>
      </xdr:blipFill>
      <xdr:spPr bwMode="auto">
        <a:xfrm>
          <a:off x="381000" y="333375"/>
          <a:ext cx="3362325" cy="1095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314325</xdr:colOff>
      <xdr:row>0</xdr:row>
      <xdr:rowOff>314325</xdr:rowOff>
    </xdr:from>
    <xdr:to>
      <xdr:col>8</xdr:col>
      <xdr:colOff>85725</xdr:colOff>
      <xdr:row>7</xdr:row>
      <xdr:rowOff>104775</xdr:rowOff>
    </xdr:to>
    <xdr:pic>
      <xdr:nvPicPr>
        <xdr:cNvPr id="3" name="Imagen 6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17" t="4059" r="7701" b="4268"/>
        <a:stretch>
          <a:fillRect/>
        </a:stretch>
      </xdr:blipFill>
      <xdr:spPr bwMode="auto">
        <a:xfrm>
          <a:off x="7658100" y="190500"/>
          <a:ext cx="1295400" cy="1257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381000</xdr:colOff>
      <xdr:row>1</xdr:row>
      <xdr:rowOff>142875</xdr:rowOff>
    </xdr:from>
    <xdr:to>
      <xdr:col>1</xdr:col>
      <xdr:colOff>209550</xdr:colOff>
      <xdr:row>7</xdr:row>
      <xdr:rowOff>85725</xdr:rowOff>
    </xdr:to>
    <xdr:pic>
      <xdr:nvPicPr>
        <xdr:cNvPr id="2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0599" b="19772"/>
        <a:stretch>
          <a:fillRect/>
        </a:stretch>
      </xdr:blipFill>
      <xdr:spPr bwMode="auto">
        <a:xfrm>
          <a:off x="381000" y="333375"/>
          <a:ext cx="3362325" cy="1095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314325</xdr:colOff>
      <xdr:row>0</xdr:row>
      <xdr:rowOff>314325</xdr:rowOff>
    </xdr:from>
    <xdr:to>
      <xdr:col>8</xdr:col>
      <xdr:colOff>85725</xdr:colOff>
      <xdr:row>7</xdr:row>
      <xdr:rowOff>104775</xdr:rowOff>
    </xdr:to>
    <xdr:pic>
      <xdr:nvPicPr>
        <xdr:cNvPr id="3" name="Imagen 6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17" t="4059" r="7701" b="4268"/>
        <a:stretch>
          <a:fillRect/>
        </a:stretch>
      </xdr:blipFill>
      <xdr:spPr bwMode="auto">
        <a:xfrm>
          <a:off x="7658100" y="190500"/>
          <a:ext cx="1295400" cy="1257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381000</xdr:colOff>
      <xdr:row>1</xdr:row>
      <xdr:rowOff>142875</xdr:rowOff>
    </xdr:from>
    <xdr:to>
      <xdr:col>1</xdr:col>
      <xdr:colOff>209550</xdr:colOff>
      <xdr:row>7</xdr:row>
      <xdr:rowOff>85725</xdr:rowOff>
    </xdr:to>
    <xdr:pic>
      <xdr:nvPicPr>
        <xdr:cNvPr id="2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0599" b="19772"/>
        <a:stretch>
          <a:fillRect/>
        </a:stretch>
      </xdr:blipFill>
      <xdr:spPr bwMode="auto">
        <a:xfrm>
          <a:off x="381000" y="333375"/>
          <a:ext cx="3362325" cy="1095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314325</xdr:colOff>
      <xdr:row>0</xdr:row>
      <xdr:rowOff>314325</xdr:rowOff>
    </xdr:from>
    <xdr:to>
      <xdr:col>8</xdr:col>
      <xdr:colOff>85725</xdr:colOff>
      <xdr:row>7</xdr:row>
      <xdr:rowOff>104775</xdr:rowOff>
    </xdr:to>
    <xdr:pic>
      <xdr:nvPicPr>
        <xdr:cNvPr id="3" name="Imagen 6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17" t="4059" r="7701" b="4268"/>
        <a:stretch>
          <a:fillRect/>
        </a:stretch>
      </xdr:blipFill>
      <xdr:spPr bwMode="auto">
        <a:xfrm>
          <a:off x="7658100" y="190500"/>
          <a:ext cx="1295400" cy="1257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381000</xdr:colOff>
      <xdr:row>1</xdr:row>
      <xdr:rowOff>142875</xdr:rowOff>
    </xdr:from>
    <xdr:to>
      <xdr:col>1</xdr:col>
      <xdr:colOff>209550</xdr:colOff>
      <xdr:row>7</xdr:row>
      <xdr:rowOff>85725</xdr:rowOff>
    </xdr:to>
    <xdr:pic>
      <xdr:nvPicPr>
        <xdr:cNvPr id="2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0599" b="19772"/>
        <a:stretch>
          <a:fillRect/>
        </a:stretch>
      </xdr:blipFill>
      <xdr:spPr bwMode="auto">
        <a:xfrm>
          <a:off x="381000" y="333375"/>
          <a:ext cx="3362325" cy="1095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314325</xdr:colOff>
      <xdr:row>0</xdr:row>
      <xdr:rowOff>314325</xdr:rowOff>
    </xdr:from>
    <xdr:to>
      <xdr:col>8</xdr:col>
      <xdr:colOff>85725</xdr:colOff>
      <xdr:row>7</xdr:row>
      <xdr:rowOff>104775</xdr:rowOff>
    </xdr:to>
    <xdr:pic>
      <xdr:nvPicPr>
        <xdr:cNvPr id="3" name="Imagen 6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17" t="4059" r="7701" b="4268"/>
        <a:stretch>
          <a:fillRect/>
        </a:stretch>
      </xdr:blipFill>
      <xdr:spPr bwMode="auto">
        <a:xfrm>
          <a:off x="7658100" y="190500"/>
          <a:ext cx="1295400" cy="1257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381000</xdr:colOff>
      <xdr:row>1</xdr:row>
      <xdr:rowOff>142875</xdr:rowOff>
    </xdr:from>
    <xdr:to>
      <xdr:col>1</xdr:col>
      <xdr:colOff>209550</xdr:colOff>
      <xdr:row>7</xdr:row>
      <xdr:rowOff>85725</xdr:rowOff>
    </xdr:to>
    <xdr:pic>
      <xdr:nvPicPr>
        <xdr:cNvPr id="2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0599" b="19772"/>
        <a:stretch>
          <a:fillRect/>
        </a:stretch>
      </xdr:blipFill>
      <xdr:spPr bwMode="auto">
        <a:xfrm>
          <a:off x="381000" y="333375"/>
          <a:ext cx="3362325" cy="1095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314325</xdr:colOff>
      <xdr:row>0</xdr:row>
      <xdr:rowOff>314325</xdr:rowOff>
    </xdr:from>
    <xdr:to>
      <xdr:col>8</xdr:col>
      <xdr:colOff>85725</xdr:colOff>
      <xdr:row>7</xdr:row>
      <xdr:rowOff>104775</xdr:rowOff>
    </xdr:to>
    <xdr:pic>
      <xdr:nvPicPr>
        <xdr:cNvPr id="3" name="Imagen 6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17" t="4059" r="7701" b="4268"/>
        <a:stretch>
          <a:fillRect/>
        </a:stretch>
      </xdr:blipFill>
      <xdr:spPr bwMode="auto">
        <a:xfrm>
          <a:off x="7658100" y="190500"/>
          <a:ext cx="1295400" cy="1257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381000</xdr:colOff>
      <xdr:row>1</xdr:row>
      <xdr:rowOff>142875</xdr:rowOff>
    </xdr:from>
    <xdr:to>
      <xdr:col>1</xdr:col>
      <xdr:colOff>209550</xdr:colOff>
      <xdr:row>7</xdr:row>
      <xdr:rowOff>85725</xdr:rowOff>
    </xdr:to>
    <xdr:pic>
      <xdr:nvPicPr>
        <xdr:cNvPr id="2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0599" b="19772"/>
        <a:stretch>
          <a:fillRect/>
        </a:stretch>
      </xdr:blipFill>
      <xdr:spPr bwMode="auto">
        <a:xfrm>
          <a:off x="381000" y="333375"/>
          <a:ext cx="3362325" cy="1095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314325</xdr:colOff>
      <xdr:row>0</xdr:row>
      <xdr:rowOff>314325</xdr:rowOff>
    </xdr:from>
    <xdr:to>
      <xdr:col>8</xdr:col>
      <xdr:colOff>85725</xdr:colOff>
      <xdr:row>7</xdr:row>
      <xdr:rowOff>104775</xdr:rowOff>
    </xdr:to>
    <xdr:pic>
      <xdr:nvPicPr>
        <xdr:cNvPr id="3" name="Imagen 6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17" t="4059" r="7701" b="4268"/>
        <a:stretch>
          <a:fillRect/>
        </a:stretch>
      </xdr:blipFill>
      <xdr:spPr bwMode="auto">
        <a:xfrm>
          <a:off x="7658100" y="190500"/>
          <a:ext cx="1295400" cy="1257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381000</xdr:colOff>
      <xdr:row>1</xdr:row>
      <xdr:rowOff>142875</xdr:rowOff>
    </xdr:from>
    <xdr:to>
      <xdr:col>1</xdr:col>
      <xdr:colOff>209550</xdr:colOff>
      <xdr:row>7</xdr:row>
      <xdr:rowOff>85725</xdr:rowOff>
    </xdr:to>
    <xdr:pic>
      <xdr:nvPicPr>
        <xdr:cNvPr id="2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0599" b="19772"/>
        <a:stretch>
          <a:fillRect/>
        </a:stretch>
      </xdr:blipFill>
      <xdr:spPr bwMode="auto">
        <a:xfrm>
          <a:off x="381000" y="333375"/>
          <a:ext cx="3362325" cy="1095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314325</xdr:colOff>
      <xdr:row>0</xdr:row>
      <xdr:rowOff>314325</xdr:rowOff>
    </xdr:from>
    <xdr:to>
      <xdr:col>8</xdr:col>
      <xdr:colOff>85725</xdr:colOff>
      <xdr:row>7</xdr:row>
      <xdr:rowOff>104775</xdr:rowOff>
    </xdr:to>
    <xdr:pic>
      <xdr:nvPicPr>
        <xdr:cNvPr id="3" name="Imagen 6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17" t="4059" r="7701" b="4268"/>
        <a:stretch>
          <a:fillRect/>
        </a:stretch>
      </xdr:blipFill>
      <xdr:spPr bwMode="auto">
        <a:xfrm>
          <a:off x="7658100" y="190500"/>
          <a:ext cx="1295400" cy="1257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381000</xdr:colOff>
      <xdr:row>1</xdr:row>
      <xdr:rowOff>142875</xdr:rowOff>
    </xdr:from>
    <xdr:to>
      <xdr:col>1</xdr:col>
      <xdr:colOff>209550</xdr:colOff>
      <xdr:row>7</xdr:row>
      <xdr:rowOff>85725</xdr:rowOff>
    </xdr:to>
    <xdr:pic>
      <xdr:nvPicPr>
        <xdr:cNvPr id="2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0599" b="19772"/>
        <a:stretch>
          <a:fillRect/>
        </a:stretch>
      </xdr:blipFill>
      <xdr:spPr bwMode="auto">
        <a:xfrm>
          <a:off x="381000" y="333375"/>
          <a:ext cx="3362325" cy="1095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314325</xdr:colOff>
      <xdr:row>0</xdr:row>
      <xdr:rowOff>314325</xdr:rowOff>
    </xdr:from>
    <xdr:to>
      <xdr:col>8</xdr:col>
      <xdr:colOff>85725</xdr:colOff>
      <xdr:row>7</xdr:row>
      <xdr:rowOff>104775</xdr:rowOff>
    </xdr:to>
    <xdr:pic>
      <xdr:nvPicPr>
        <xdr:cNvPr id="3" name="Imagen 6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17" t="4059" r="7701" b="4268"/>
        <a:stretch>
          <a:fillRect/>
        </a:stretch>
      </xdr:blipFill>
      <xdr:spPr bwMode="auto">
        <a:xfrm>
          <a:off x="7658100" y="190500"/>
          <a:ext cx="1295400" cy="1257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381000</xdr:colOff>
      <xdr:row>1</xdr:row>
      <xdr:rowOff>142875</xdr:rowOff>
    </xdr:from>
    <xdr:to>
      <xdr:col>1</xdr:col>
      <xdr:colOff>209550</xdr:colOff>
      <xdr:row>7</xdr:row>
      <xdr:rowOff>85725</xdr:rowOff>
    </xdr:to>
    <xdr:pic>
      <xdr:nvPicPr>
        <xdr:cNvPr id="4" name="Imagen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0599" b="19772"/>
        <a:stretch>
          <a:fillRect/>
        </a:stretch>
      </xdr:blipFill>
      <xdr:spPr bwMode="auto">
        <a:xfrm>
          <a:off x="381000" y="333375"/>
          <a:ext cx="3362325" cy="1095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704850</xdr:colOff>
      <xdr:row>1</xdr:row>
      <xdr:rowOff>66675</xdr:rowOff>
    </xdr:from>
    <xdr:to>
      <xdr:col>7</xdr:col>
      <xdr:colOff>704982</xdr:colOff>
      <xdr:row>5</xdr:row>
      <xdr:rowOff>139899</xdr:rowOff>
    </xdr:to>
    <xdr:pic>
      <xdr:nvPicPr>
        <xdr:cNvPr id="6" name="Imagen 7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286625" y="257175"/>
          <a:ext cx="1524132" cy="835224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3</xdr:col>
      <xdr:colOff>701167</xdr:colOff>
      <xdr:row>2</xdr:row>
      <xdr:rowOff>150906</xdr:rowOff>
    </xdr:to>
    <xdr:pic>
      <xdr:nvPicPr>
        <xdr:cNvPr id="7" name="Imagen 5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295775" y="190500"/>
          <a:ext cx="1463167" cy="34140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INFORME%20MENSUAL%20DE%20FARMACIA%202024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NERO"/>
      <sheetName val="FEBRERO"/>
      <sheetName val="MARZO"/>
      <sheetName val="ABRIL"/>
      <sheetName val="MAYO"/>
      <sheetName val="JUNIO"/>
      <sheetName val="JULIO"/>
      <sheetName val="AGOSTO"/>
      <sheetName val="SEPTIEMBRE"/>
      <sheetName val="OCTUBRE"/>
      <sheetName val="NOVIEMBRE"/>
      <sheetName val="DICIEMBRE"/>
    </sheetNames>
    <sheetDataSet>
      <sheetData sheetId="0">
        <row r="22">
          <cell r="G22">
            <v>0</v>
          </cell>
        </row>
        <row r="48">
          <cell r="G48">
            <v>0</v>
          </cell>
        </row>
        <row r="50">
          <cell r="G50">
            <v>0</v>
          </cell>
        </row>
        <row r="51">
          <cell r="G51">
            <v>0</v>
          </cell>
        </row>
        <row r="52">
          <cell r="G52">
            <v>0</v>
          </cell>
        </row>
        <row r="55">
          <cell r="G55">
            <v>0</v>
          </cell>
        </row>
        <row r="57">
          <cell r="G57">
            <v>300</v>
          </cell>
        </row>
        <row r="59">
          <cell r="G59">
            <v>0</v>
          </cell>
        </row>
        <row r="62">
          <cell r="G62">
            <v>0</v>
          </cell>
        </row>
      </sheetData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197"/>
  <sheetViews>
    <sheetView zoomScaleNormal="100" workbookViewId="0">
      <selection sqref="A1:XFD1048576"/>
    </sheetView>
  </sheetViews>
  <sheetFormatPr baseColWidth="10" defaultRowHeight="15" x14ac:dyDescent="0.25"/>
  <cols>
    <col min="1" max="1" width="53" customWidth="1"/>
    <col min="9" max="9" width="19.5703125" customWidth="1"/>
    <col min="257" max="257" width="53" customWidth="1"/>
    <col min="265" max="265" width="19.5703125" customWidth="1"/>
    <col min="513" max="513" width="53" customWidth="1"/>
    <col min="521" max="521" width="19.5703125" customWidth="1"/>
    <col min="769" max="769" width="53" customWidth="1"/>
    <col min="777" max="777" width="19.5703125" customWidth="1"/>
    <col min="1025" max="1025" width="53" customWidth="1"/>
    <col min="1033" max="1033" width="19.5703125" customWidth="1"/>
    <col min="1281" max="1281" width="53" customWidth="1"/>
    <col min="1289" max="1289" width="19.5703125" customWidth="1"/>
    <col min="1537" max="1537" width="53" customWidth="1"/>
    <col min="1545" max="1545" width="19.5703125" customWidth="1"/>
    <col min="1793" max="1793" width="53" customWidth="1"/>
    <col min="1801" max="1801" width="19.5703125" customWidth="1"/>
    <col min="2049" max="2049" width="53" customWidth="1"/>
    <col min="2057" max="2057" width="19.5703125" customWidth="1"/>
    <col min="2305" max="2305" width="53" customWidth="1"/>
    <col min="2313" max="2313" width="19.5703125" customWidth="1"/>
    <col min="2561" max="2561" width="53" customWidth="1"/>
    <col min="2569" max="2569" width="19.5703125" customWidth="1"/>
    <col min="2817" max="2817" width="53" customWidth="1"/>
    <col min="2825" max="2825" width="19.5703125" customWidth="1"/>
    <col min="3073" max="3073" width="53" customWidth="1"/>
    <col min="3081" max="3081" width="19.5703125" customWidth="1"/>
    <col min="3329" max="3329" width="53" customWidth="1"/>
    <col min="3337" max="3337" width="19.5703125" customWidth="1"/>
    <col min="3585" max="3585" width="53" customWidth="1"/>
    <col min="3593" max="3593" width="19.5703125" customWidth="1"/>
    <col min="3841" max="3841" width="53" customWidth="1"/>
    <col min="3849" max="3849" width="19.5703125" customWidth="1"/>
    <col min="4097" max="4097" width="53" customWidth="1"/>
    <col min="4105" max="4105" width="19.5703125" customWidth="1"/>
    <col min="4353" max="4353" width="53" customWidth="1"/>
    <col min="4361" max="4361" width="19.5703125" customWidth="1"/>
    <col min="4609" max="4609" width="53" customWidth="1"/>
    <col min="4617" max="4617" width="19.5703125" customWidth="1"/>
    <col min="4865" max="4865" width="53" customWidth="1"/>
    <col min="4873" max="4873" width="19.5703125" customWidth="1"/>
    <col min="5121" max="5121" width="53" customWidth="1"/>
    <col min="5129" max="5129" width="19.5703125" customWidth="1"/>
    <col min="5377" max="5377" width="53" customWidth="1"/>
    <col min="5385" max="5385" width="19.5703125" customWidth="1"/>
    <col min="5633" max="5633" width="53" customWidth="1"/>
    <col min="5641" max="5641" width="19.5703125" customWidth="1"/>
    <col min="5889" max="5889" width="53" customWidth="1"/>
    <col min="5897" max="5897" width="19.5703125" customWidth="1"/>
    <col min="6145" max="6145" width="53" customWidth="1"/>
    <col min="6153" max="6153" width="19.5703125" customWidth="1"/>
    <col min="6401" max="6401" width="53" customWidth="1"/>
    <col min="6409" max="6409" width="19.5703125" customWidth="1"/>
    <col min="6657" max="6657" width="53" customWidth="1"/>
    <col min="6665" max="6665" width="19.5703125" customWidth="1"/>
    <col min="6913" max="6913" width="53" customWidth="1"/>
    <col min="6921" max="6921" width="19.5703125" customWidth="1"/>
    <col min="7169" max="7169" width="53" customWidth="1"/>
    <col min="7177" max="7177" width="19.5703125" customWidth="1"/>
    <col min="7425" max="7425" width="53" customWidth="1"/>
    <col min="7433" max="7433" width="19.5703125" customWidth="1"/>
    <col min="7681" max="7681" width="53" customWidth="1"/>
    <col min="7689" max="7689" width="19.5703125" customWidth="1"/>
    <col min="7937" max="7937" width="53" customWidth="1"/>
    <col min="7945" max="7945" width="19.5703125" customWidth="1"/>
    <col min="8193" max="8193" width="53" customWidth="1"/>
    <col min="8201" max="8201" width="19.5703125" customWidth="1"/>
    <col min="8449" max="8449" width="53" customWidth="1"/>
    <col min="8457" max="8457" width="19.5703125" customWidth="1"/>
    <col min="8705" max="8705" width="53" customWidth="1"/>
    <col min="8713" max="8713" width="19.5703125" customWidth="1"/>
    <col min="8961" max="8961" width="53" customWidth="1"/>
    <col min="8969" max="8969" width="19.5703125" customWidth="1"/>
    <col min="9217" max="9217" width="53" customWidth="1"/>
    <col min="9225" max="9225" width="19.5703125" customWidth="1"/>
    <col min="9473" max="9473" width="53" customWidth="1"/>
    <col min="9481" max="9481" width="19.5703125" customWidth="1"/>
    <col min="9729" max="9729" width="53" customWidth="1"/>
    <col min="9737" max="9737" width="19.5703125" customWidth="1"/>
    <col min="9985" max="9985" width="53" customWidth="1"/>
    <col min="9993" max="9993" width="19.5703125" customWidth="1"/>
    <col min="10241" max="10241" width="53" customWidth="1"/>
    <col min="10249" max="10249" width="19.5703125" customWidth="1"/>
    <col min="10497" max="10497" width="53" customWidth="1"/>
    <col min="10505" max="10505" width="19.5703125" customWidth="1"/>
    <col min="10753" max="10753" width="53" customWidth="1"/>
    <col min="10761" max="10761" width="19.5703125" customWidth="1"/>
    <col min="11009" max="11009" width="53" customWidth="1"/>
    <col min="11017" max="11017" width="19.5703125" customWidth="1"/>
    <col min="11265" max="11265" width="53" customWidth="1"/>
    <col min="11273" max="11273" width="19.5703125" customWidth="1"/>
    <col min="11521" max="11521" width="53" customWidth="1"/>
    <col min="11529" max="11529" width="19.5703125" customWidth="1"/>
    <col min="11777" max="11777" width="53" customWidth="1"/>
    <col min="11785" max="11785" width="19.5703125" customWidth="1"/>
    <col min="12033" max="12033" width="53" customWidth="1"/>
    <col min="12041" max="12041" width="19.5703125" customWidth="1"/>
    <col min="12289" max="12289" width="53" customWidth="1"/>
    <col min="12297" max="12297" width="19.5703125" customWidth="1"/>
    <col min="12545" max="12545" width="53" customWidth="1"/>
    <col min="12553" max="12553" width="19.5703125" customWidth="1"/>
    <col min="12801" max="12801" width="53" customWidth="1"/>
    <col min="12809" max="12809" width="19.5703125" customWidth="1"/>
    <col min="13057" max="13057" width="53" customWidth="1"/>
    <col min="13065" max="13065" width="19.5703125" customWidth="1"/>
    <col min="13313" max="13313" width="53" customWidth="1"/>
    <col min="13321" max="13321" width="19.5703125" customWidth="1"/>
    <col min="13569" max="13569" width="53" customWidth="1"/>
    <col min="13577" max="13577" width="19.5703125" customWidth="1"/>
    <col min="13825" max="13825" width="53" customWidth="1"/>
    <col min="13833" max="13833" width="19.5703125" customWidth="1"/>
    <col min="14081" max="14081" width="53" customWidth="1"/>
    <col min="14089" max="14089" width="19.5703125" customWidth="1"/>
    <col min="14337" max="14337" width="53" customWidth="1"/>
    <col min="14345" max="14345" width="19.5703125" customWidth="1"/>
    <col min="14593" max="14593" width="53" customWidth="1"/>
    <col min="14601" max="14601" width="19.5703125" customWidth="1"/>
    <col min="14849" max="14849" width="53" customWidth="1"/>
    <col min="14857" max="14857" width="19.5703125" customWidth="1"/>
    <col min="15105" max="15105" width="53" customWidth="1"/>
    <col min="15113" max="15113" width="19.5703125" customWidth="1"/>
    <col min="15361" max="15361" width="53" customWidth="1"/>
    <col min="15369" max="15369" width="19.5703125" customWidth="1"/>
    <col min="15617" max="15617" width="53" customWidth="1"/>
    <col min="15625" max="15625" width="19.5703125" customWidth="1"/>
    <col min="15873" max="15873" width="53" customWidth="1"/>
    <col min="15881" max="15881" width="19.5703125" customWidth="1"/>
    <col min="16129" max="16129" width="53" customWidth="1"/>
    <col min="16137" max="16137" width="19.5703125" customWidth="1"/>
  </cols>
  <sheetData>
    <row r="2" spans="1:9" x14ac:dyDescent="0.25">
      <c r="C2" s="1"/>
      <c r="G2" s="2"/>
    </row>
    <row r="3" spans="1:9" x14ac:dyDescent="0.25">
      <c r="C3" s="1"/>
      <c r="G3" s="2"/>
    </row>
    <row r="4" spans="1:9" x14ac:dyDescent="0.25">
      <c r="C4" s="1"/>
      <c r="G4" s="2"/>
    </row>
    <row r="5" spans="1:9" x14ac:dyDescent="0.25">
      <c r="C5" s="1" t="s">
        <v>0</v>
      </c>
    </row>
    <row r="6" spans="1:9" ht="15.75" x14ac:dyDescent="0.25">
      <c r="B6" s="3" t="s">
        <v>1</v>
      </c>
      <c r="C6" s="3"/>
      <c r="D6" s="3"/>
      <c r="E6" s="3"/>
      <c r="F6" s="3"/>
    </row>
    <row r="7" spans="1:9" x14ac:dyDescent="0.25">
      <c r="A7" s="4"/>
      <c r="B7" s="5" t="s">
        <v>2</v>
      </c>
      <c r="C7" s="1" t="s">
        <v>3</v>
      </c>
      <c r="D7" s="1"/>
      <c r="E7" s="1"/>
      <c r="F7" s="1" t="s">
        <v>4</v>
      </c>
      <c r="G7" s="5"/>
      <c r="H7" s="5"/>
    </row>
    <row r="8" spans="1:9" x14ac:dyDescent="0.25">
      <c r="D8" s="4"/>
    </row>
    <row r="9" spans="1:9" x14ac:dyDescent="0.25">
      <c r="A9" s="4" t="s">
        <v>5</v>
      </c>
      <c r="B9" s="6"/>
      <c r="C9" s="7" t="s">
        <v>6</v>
      </c>
      <c r="D9" s="7"/>
      <c r="E9" s="7"/>
      <c r="F9" s="7"/>
      <c r="G9" s="6"/>
      <c r="H9" s="6"/>
      <c r="I9" s="8"/>
    </row>
    <row r="10" spans="1:9" x14ac:dyDescent="0.25">
      <c r="A10" s="4" t="s">
        <v>7</v>
      </c>
      <c r="B10" s="9"/>
      <c r="C10" s="6" t="s">
        <v>8</v>
      </c>
      <c r="D10" s="6"/>
      <c r="E10" s="6"/>
      <c r="F10" s="7"/>
      <c r="G10" s="6"/>
      <c r="H10" s="6"/>
      <c r="I10" s="8"/>
    </row>
    <row r="11" spans="1:9" ht="15.75" thickBot="1" x14ac:dyDescent="0.3">
      <c r="A11" s="4" t="s">
        <v>9</v>
      </c>
      <c r="B11" s="6"/>
      <c r="C11" s="10" t="s">
        <v>10</v>
      </c>
      <c r="D11" s="10"/>
      <c r="E11" s="5" t="s">
        <v>11</v>
      </c>
      <c r="F11" s="11" t="s">
        <v>200</v>
      </c>
      <c r="G11" s="10"/>
      <c r="H11" s="5" t="s">
        <v>12</v>
      </c>
      <c r="I11" s="12">
        <v>2025</v>
      </c>
    </row>
    <row r="12" spans="1:9" x14ac:dyDescent="0.25">
      <c r="A12" s="13" t="s">
        <v>13</v>
      </c>
      <c r="B12" s="14" t="s">
        <v>14</v>
      </c>
      <c r="C12" s="14" t="s">
        <v>15</v>
      </c>
      <c r="D12" s="14" t="s">
        <v>16</v>
      </c>
      <c r="E12" s="14" t="s">
        <v>15</v>
      </c>
      <c r="F12" s="14" t="s">
        <v>17</v>
      </c>
      <c r="G12" s="14" t="s">
        <v>18</v>
      </c>
      <c r="H12" s="14" t="s">
        <v>19</v>
      </c>
      <c r="I12" s="15" t="s">
        <v>19</v>
      </c>
    </row>
    <row r="13" spans="1:9" ht="15.75" thickBot="1" x14ac:dyDescent="0.3">
      <c r="A13" s="16"/>
      <c r="B13" s="17"/>
      <c r="C13" s="17" t="s">
        <v>20</v>
      </c>
      <c r="D13" s="17"/>
      <c r="E13" s="17" t="s">
        <v>17</v>
      </c>
      <c r="F13" s="17" t="s">
        <v>21</v>
      </c>
      <c r="G13" s="17" t="s">
        <v>22</v>
      </c>
      <c r="H13" s="17" t="s">
        <v>23</v>
      </c>
      <c r="I13" s="18" t="s">
        <v>17</v>
      </c>
    </row>
    <row r="14" spans="1:9" ht="20.25" x14ac:dyDescent="0.3">
      <c r="A14" s="19" t="s">
        <v>24</v>
      </c>
      <c r="B14" s="19" t="s">
        <v>14</v>
      </c>
      <c r="C14" s="20">
        <v>4500</v>
      </c>
      <c r="D14" s="20"/>
      <c r="E14" s="21">
        <f>+C14+D14</f>
        <v>4500</v>
      </c>
      <c r="F14" s="20">
        <v>400</v>
      </c>
      <c r="G14" s="21">
        <f>+E14-F14</f>
        <v>4100</v>
      </c>
      <c r="H14" s="19">
        <v>0.42</v>
      </c>
      <c r="I14" s="22">
        <f>G14*H14</f>
        <v>1722</v>
      </c>
    </row>
    <row r="15" spans="1:9" ht="20.25" x14ac:dyDescent="0.3">
      <c r="A15" s="19" t="s">
        <v>25</v>
      </c>
      <c r="B15" s="19" t="s">
        <v>14</v>
      </c>
      <c r="C15" s="20">
        <v>270</v>
      </c>
      <c r="D15" s="20">
        <v>0</v>
      </c>
      <c r="E15" s="21">
        <f t="shared" ref="E15:E64" si="0">+C15+D15</f>
        <v>270</v>
      </c>
      <c r="F15" s="19">
        <v>30</v>
      </c>
      <c r="G15" s="21">
        <f>+E15-F15</f>
        <v>240</v>
      </c>
      <c r="H15" s="19">
        <v>30.8</v>
      </c>
      <c r="I15" s="22">
        <f t="shared" ref="I15:I64" si="1">G15*H15</f>
        <v>7392</v>
      </c>
    </row>
    <row r="16" spans="1:9" ht="20.25" x14ac:dyDescent="0.3">
      <c r="A16" s="19" t="s">
        <v>26</v>
      </c>
      <c r="B16" s="19" t="s">
        <v>14</v>
      </c>
      <c r="C16" s="20">
        <v>259</v>
      </c>
      <c r="D16" s="20">
        <v>0</v>
      </c>
      <c r="E16" s="21">
        <f t="shared" si="0"/>
        <v>259</v>
      </c>
      <c r="F16" s="19">
        <v>35</v>
      </c>
      <c r="G16" s="21">
        <f>+E16-F16</f>
        <v>224</v>
      </c>
      <c r="H16" s="19">
        <v>4.95</v>
      </c>
      <c r="I16" s="22">
        <f t="shared" si="1"/>
        <v>1108.8</v>
      </c>
    </row>
    <row r="17" spans="1:9" ht="20.25" x14ac:dyDescent="0.3">
      <c r="A17" s="19" t="s">
        <v>27</v>
      </c>
      <c r="B17" s="19" t="s">
        <v>14</v>
      </c>
      <c r="C17" s="20">
        <v>0</v>
      </c>
      <c r="D17" s="20">
        <v>300</v>
      </c>
      <c r="E17" s="21">
        <f t="shared" si="0"/>
        <v>300</v>
      </c>
      <c r="F17" s="19">
        <v>20</v>
      </c>
      <c r="G17" s="21">
        <v>280</v>
      </c>
      <c r="H17" s="19">
        <v>37.4</v>
      </c>
      <c r="I17" s="22">
        <f t="shared" si="1"/>
        <v>10472</v>
      </c>
    </row>
    <row r="18" spans="1:9" ht="20.25" x14ac:dyDescent="0.3">
      <c r="A18" s="19" t="s">
        <v>28</v>
      </c>
      <c r="B18" s="19" t="s">
        <v>14</v>
      </c>
      <c r="C18" s="20">
        <v>190</v>
      </c>
      <c r="D18" s="20">
        <v>100</v>
      </c>
      <c r="E18" s="21">
        <f t="shared" si="0"/>
        <v>290</v>
      </c>
      <c r="F18" s="20">
        <v>290</v>
      </c>
      <c r="G18" s="21">
        <f t="shared" ref="G18:G64" si="2">+E18-F18</f>
        <v>0</v>
      </c>
      <c r="H18" s="19">
        <v>0.83</v>
      </c>
      <c r="I18" s="22">
        <f t="shared" si="1"/>
        <v>0</v>
      </c>
    </row>
    <row r="19" spans="1:9" ht="20.25" x14ac:dyDescent="0.3">
      <c r="A19" s="19" t="s">
        <v>29</v>
      </c>
      <c r="B19" s="19" t="s">
        <v>14</v>
      </c>
      <c r="C19" s="20">
        <v>0</v>
      </c>
      <c r="D19" s="20">
        <v>0</v>
      </c>
      <c r="E19" s="21">
        <f t="shared" si="0"/>
        <v>0</v>
      </c>
      <c r="F19" s="20">
        <v>0</v>
      </c>
      <c r="G19" s="21">
        <f t="shared" si="2"/>
        <v>0</v>
      </c>
      <c r="H19" s="19">
        <v>0.17</v>
      </c>
      <c r="I19" s="22">
        <f t="shared" si="1"/>
        <v>0</v>
      </c>
    </row>
    <row r="20" spans="1:9" ht="20.25" x14ac:dyDescent="0.3">
      <c r="A20" s="19" t="s">
        <v>30</v>
      </c>
      <c r="B20" s="19" t="s">
        <v>14</v>
      </c>
      <c r="C20" s="20">
        <v>295</v>
      </c>
      <c r="D20" s="20">
        <v>0</v>
      </c>
      <c r="E20" s="21">
        <f t="shared" si="0"/>
        <v>295</v>
      </c>
      <c r="F20" s="19">
        <v>52</v>
      </c>
      <c r="G20" s="21">
        <f t="shared" si="2"/>
        <v>243</v>
      </c>
      <c r="H20" s="19">
        <v>30.25</v>
      </c>
      <c r="I20" s="22">
        <f t="shared" si="1"/>
        <v>7350.75</v>
      </c>
    </row>
    <row r="21" spans="1:9" ht="20.25" x14ac:dyDescent="0.3">
      <c r="A21" s="19" t="s">
        <v>31</v>
      </c>
      <c r="B21" s="19" t="s">
        <v>14</v>
      </c>
      <c r="C21" s="20">
        <f>+[1]ENERO!G22</f>
        <v>0</v>
      </c>
      <c r="D21" s="20">
        <v>0</v>
      </c>
      <c r="E21" s="21">
        <f t="shared" si="0"/>
        <v>0</v>
      </c>
      <c r="F21" s="19">
        <v>0</v>
      </c>
      <c r="G21" s="21">
        <f t="shared" si="2"/>
        <v>0</v>
      </c>
      <c r="H21" s="19">
        <v>1.5</v>
      </c>
      <c r="I21" s="22">
        <f t="shared" si="1"/>
        <v>0</v>
      </c>
    </row>
    <row r="22" spans="1:9" ht="20.25" x14ac:dyDescent="0.3">
      <c r="A22" s="19" t="s">
        <v>32</v>
      </c>
      <c r="B22" s="19" t="s">
        <v>14</v>
      </c>
      <c r="C22" s="20">
        <v>342</v>
      </c>
      <c r="D22" s="20">
        <v>0</v>
      </c>
      <c r="E22" s="21">
        <f t="shared" si="0"/>
        <v>342</v>
      </c>
      <c r="F22" s="19">
        <v>6</v>
      </c>
      <c r="G22" s="21">
        <f t="shared" si="2"/>
        <v>336</v>
      </c>
      <c r="H22" s="19">
        <v>13.2</v>
      </c>
      <c r="I22" s="22">
        <f t="shared" si="1"/>
        <v>4435.2</v>
      </c>
    </row>
    <row r="23" spans="1:9" ht="20.25" x14ac:dyDescent="0.3">
      <c r="A23" s="19" t="s">
        <v>33</v>
      </c>
      <c r="B23" s="19" t="s">
        <v>14</v>
      </c>
      <c r="C23" s="20">
        <v>0</v>
      </c>
      <c r="D23" s="20">
        <v>0</v>
      </c>
      <c r="E23" s="21">
        <f t="shared" si="0"/>
        <v>0</v>
      </c>
      <c r="F23" s="20">
        <v>0</v>
      </c>
      <c r="G23" s="21">
        <f t="shared" si="2"/>
        <v>0</v>
      </c>
      <c r="H23" s="19">
        <v>2.73</v>
      </c>
      <c r="I23" s="22">
        <f t="shared" si="1"/>
        <v>0</v>
      </c>
    </row>
    <row r="24" spans="1:9" ht="20.25" x14ac:dyDescent="0.3">
      <c r="A24" s="19" t="s">
        <v>34</v>
      </c>
      <c r="B24" s="19" t="s">
        <v>14</v>
      </c>
      <c r="C24" s="20">
        <v>1320</v>
      </c>
      <c r="D24" s="20">
        <v>200</v>
      </c>
      <c r="E24" s="21">
        <f t="shared" si="0"/>
        <v>1520</v>
      </c>
      <c r="F24" s="19">
        <v>370</v>
      </c>
      <c r="G24" s="21">
        <f t="shared" si="2"/>
        <v>1150</v>
      </c>
      <c r="H24" s="19">
        <v>2.2000000000000002</v>
      </c>
      <c r="I24" s="22">
        <f t="shared" si="1"/>
        <v>2530</v>
      </c>
    </row>
    <row r="25" spans="1:9" ht="20.25" x14ac:dyDescent="0.3">
      <c r="A25" s="19" t="s">
        <v>35</v>
      </c>
      <c r="B25" s="19" t="s">
        <v>14</v>
      </c>
      <c r="C25" s="20">
        <v>25</v>
      </c>
      <c r="D25" s="20">
        <v>0</v>
      </c>
      <c r="E25" s="21">
        <f t="shared" si="0"/>
        <v>25</v>
      </c>
      <c r="F25" s="19">
        <v>1</v>
      </c>
      <c r="G25" s="21">
        <f t="shared" si="2"/>
        <v>24</v>
      </c>
      <c r="H25" s="19">
        <v>218.4</v>
      </c>
      <c r="I25" s="22">
        <f t="shared" si="1"/>
        <v>5241.6000000000004</v>
      </c>
    </row>
    <row r="26" spans="1:9" ht="20.25" x14ac:dyDescent="0.3">
      <c r="A26" s="19" t="s">
        <v>36</v>
      </c>
      <c r="B26" s="19" t="s">
        <v>14</v>
      </c>
      <c r="C26" s="20">
        <v>19</v>
      </c>
      <c r="D26" s="20">
        <v>12</v>
      </c>
      <c r="E26" s="21">
        <f t="shared" si="0"/>
        <v>31</v>
      </c>
      <c r="F26" s="19">
        <v>5</v>
      </c>
      <c r="G26" s="21">
        <f t="shared" si="2"/>
        <v>26</v>
      </c>
      <c r="H26" s="19">
        <v>91.18</v>
      </c>
      <c r="I26" s="22">
        <f t="shared" si="1"/>
        <v>2370.6800000000003</v>
      </c>
    </row>
    <row r="27" spans="1:9" ht="20.25" x14ac:dyDescent="0.3">
      <c r="A27" s="19" t="s">
        <v>37</v>
      </c>
      <c r="B27" s="19" t="s">
        <v>14</v>
      </c>
      <c r="C27" s="20">
        <v>373</v>
      </c>
      <c r="D27" s="20">
        <v>0</v>
      </c>
      <c r="E27" s="21">
        <f t="shared" si="0"/>
        <v>373</v>
      </c>
      <c r="F27" s="19">
        <v>90</v>
      </c>
      <c r="G27" s="21">
        <f t="shared" si="2"/>
        <v>283</v>
      </c>
      <c r="H27" s="19">
        <v>25.3</v>
      </c>
      <c r="I27" s="22">
        <f t="shared" si="1"/>
        <v>7159.9000000000005</v>
      </c>
    </row>
    <row r="28" spans="1:9" ht="20.25" x14ac:dyDescent="0.3">
      <c r="A28" s="19" t="s">
        <v>38</v>
      </c>
      <c r="B28" s="19" t="s">
        <v>14</v>
      </c>
      <c r="C28" s="20">
        <v>200</v>
      </c>
      <c r="D28" s="20">
        <v>0</v>
      </c>
      <c r="E28" s="21">
        <f t="shared" si="0"/>
        <v>200</v>
      </c>
      <c r="F28" s="19">
        <v>0</v>
      </c>
      <c r="G28" s="21">
        <f t="shared" si="2"/>
        <v>200</v>
      </c>
      <c r="H28" s="19">
        <v>18.7</v>
      </c>
      <c r="I28" s="22">
        <f t="shared" si="1"/>
        <v>3740</v>
      </c>
    </row>
    <row r="29" spans="1:9" ht="20.25" x14ac:dyDescent="0.3">
      <c r="A29" s="19" t="s">
        <v>39</v>
      </c>
      <c r="B29" s="19" t="s">
        <v>14</v>
      </c>
      <c r="C29" s="20">
        <v>198</v>
      </c>
      <c r="D29" s="20">
        <v>0</v>
      </c>
      <c r="E29" s="21">
        <f t="shared" si="0"/>
        <v>198</v>
      </c>
      <c r="F29" s="19">
        <v>18</v>
      </c>
      <c r="G29" s="21">
        <f t="shared" si="2"/>
        <v>180</v>
      </c>
      <c r="H29" s="19">
        <v>8.24</v>
      </c>
      <c r="I29" s="22">
        <f t="shared" si="1"/>
        <v>1483.2</v>
      </c>
    </row>
    <row r="30" spans="1:9" ht="20.25" x14ac:dyDescent="0.3">
      <c r="A30" s="19" t="s">
        <v>40</v>
      </c>
      <c r="B30" s="19" t="s">
        <v>14</v>
      </c>
      <c r="C30" s="20">
        <v>17</v>
      </c>
      <c r="D30" s="20">
        <v>0</v>
      </c>
      <c r="E30" s="21">
        <f t="shared" si="0"/>
        <v>17</v>
      </c>
      <c r="F30" s="19">
        <v>3</v>
      </c>
      <c r="G30" s="21">
        <f t="shared" si="2"/>
        <v>14</v>
      </c>
      <c r="H30" s="19">
        <v>587.29999999999995</v>
      </c>
      <c r="I30" s="22">
        <f t="shared" si="1"/>
        <v>8222.1999999999989</v>
      </c>
    </row>
    <row r="31" spans="1:9" ht="20.25" x14ac:dyDescent="0.3">
      <c r="A31" s="19" t="s">
        <v>41</v>
      </c>
      <c r="B31" s="19" t="s">
        <v>14</v>
      </c>
      <c r="C31" s="20">
        <v>175</v>
      </c>
      <c r="D31" s="20">
        <v>0</v>
      </c>
      <c r="E31" s="21">
        <f t="shared" si="0"/>
        <v>175</v>
      </c>
      <c r="F31" s="19">
        <v>0</v>
      </c>
      <c r="G31" s="21">
        <f t="shared" si="2"/>
        <v>175</v>
      </c>
      <c r="H31" s="19">
        <v>4.78</v>
      </c>
      <c r="I31" s="22">
        <f t="shared" si="1"/>
        <v>836.5</v>
      </c>
    </row>
    <row r="32" spans="1:9" ht="20.25" x14ac:dyDescent="0.3">
      <c r="A32" s="19" t="s">
        <v>42</v>
      </c>
      <c r="B32" s="19" t="s">
        <v>14</v>
      </c>
      <c r="C32" s="20">
        <v>658</v>
      </c>
      <c r="D32" s="20">
        <v>0</v>
      </c>
      <c r="E32" s="21">
        <v>650</v>
      </c>
      <c r="F32" s="19">
        <v>0</v>
      </c>
      <c r="G32" s="21">
        <f t="shared" si="2"/>
        <v>650</v>
      </c>
      <c r="H32" s="19">
        <v>7.7</v>
      </c>
      <c r="I32" s="22">
        <f t="shared" si="1"/>
        <v>5005</v>
      </c>
    </row>
    <row r="33" spans="1:9" ht="20.25" x14ac:dyDescent="0.3">
      <c r="A33" s="19" t="s">
        <v>43</v>
      </c>
      <c r="B33" s="19" t="s">
        <v>14</v>
      </c>
      <c r="C33" s="20">
        <v>13</v>
      </c>
      <c r="D33" s="20">
        <v>0</v>
      </c>
      <c r="E33" s="21">
        <f t="shared" si="0"/>
        <v>13</v>
      </c>
      <c r="F33" s="19">
        <v>1</v>
      </c>
      <c r="G33" s="21">
        <f t="shared" si="2"/>
        <v>12</v>
      </c>
      <c r="H33" s="19">
        <v>94.66</v>
      </c>
      <c r="I33" s="22">
        <f t="shared" si="1"/>
        <v>1135.92</v>
      </c>
    </row>
    <row r="34" spans="1:9" ht="20.25" x14ac:dyDescent="0.3">
      <c r="A34" s="19" t="s">
        <v>44</v>
      </c>
      <c r="B34" s="19" t="s">
        <v>14</v>
      </c>
      <c r="C34" s="20">
        <v>11</v>
      </c>
      <c r="D34" s="20">
        <v>17</v>
      </c>
      <c r="E34" s="21">
        <f t="shared" si="0"/>
        <v>28</v>
      </c>
      <c r="F34" s="19">
        <v>1</v>
      </c>
      <c r="G34" s="21">
        <f t="shared" si="2"/>
        <v>27</v>
      </c>
      <c r="H34" s="19">
        <v>45.36</v>
      </c>
      <c r="I34" s="22">
        <f t="shared" si="1"/>
        <v>1224.72</v>
      </c>
    </row>
    <row r="35" spans="1:9" ht="20.25" x14ac:dyDescent="0.3">
      <c r="A35" s="19" t="s">
        <v>45</v>
      </c>
      <c r="B35" s="19" t="s">
        <v>14</v>
      </c>
      <c r="C35" s="20">
        <v>40</v>
      </c>
      <c r="D35" s="20">
        <v>300</v>
      </c>
      <c r="E35" s="21">
        <f t="shared" si="0"/>
        <v>340</v>
      </c>
      <c r="F35" s="19">
        <v>60</v>
      </c>
      <c r="G35" s="21">
        <f t="shared" si="2"/>
        <v>280</v>
      </c>
      <c r="H35" s="19">
        <v>14</v>
      </c>
      <c r="I35" s="22">
        <f t="shared" si="1"/>
        <v>3920</v>
      </c>
    </row>
    <row r="36" spans="1:9" ht="20.25" x14ac:dyDescent="0.3">
      <c r="A36" s="19" t="s">
        <v>46</v>
      </c>
      <c r="B36" s="19" t="s">
        <v>14</v>
      </c>
      <c r="C36" s="20">
        <v>150</v>
      </c>
      <c r="D36" s="20">
        <v>0</v>
      </c>
      <c r="E36" s="21">
        <f t="shared" si="0"/>
        <v>150</v>
      </c>
      <c r="F36" s="19">
        <v>20</v>
      </c>
      <c r="G36" s="21">
        <f t="shared" si="2"/>
        <v>130</v>
      </c>
      <c r="H36" s="19">
        <v>2.0699999999999998</v>
      </c>
      <c r="I36" s="22">
        <f t="shared" si="1"/>
        <v>269.09999999999997</v>
      </c>
    </row>
    <row r="37" spans="1:9" ht="20.25" x14ac:dyDescent="0.3">
      <c r="A37" s="19" t="s">
        <v>47</v>
      </c>
      <c r="B37" s="19" t="s">
        <v>14</v>
      </c>
      <c r="C37" s="20">
        <v>145</v>
      </c>
      <c r="D37" s="20">
        <v>15</v>
      </c>
      <c r="E37" s="21">
        <f t="shared" si="0"/>
        <v>160</v>
      </c>
      <c r="F37" s="19">
        <v>0</v>
      </c>
      <c r="G37" s="21">
        <f t="shared" si="2"/>
        <v>160</v>
      </c>
      <c r="H37" s="19">
        <v>11.43</v>
      </c>
      <c r="I37" s="22">
        <f t="shared" si="1"/>
        <v>1828.8</v>
      </c>
    </row>
    <row r="38" spans="1:9" ht="20.25" x14ac:dyDescent="0.3">
      <c r="A38" s="19" t="s">
        <v>48</v>
      </c>
      <c r="B38" s="23" t="s">
        <v>14</v>
      </c>
      <c r="C38" s="20">
        <v>1440</v>
      </c>
      <c r="D38" s="20">
        <v>0</v>
      </c>
      <c r="E38" s="21">
        <f t="shared" si="0"/>
        <v>1440</v>
      </c>
      <c r="F38" s="23">
        <v>0</v>
      </c>
      <c r="G38" s="21">
        <f t="shared" si="2"/>
        <v>1440</v>
      </c>
      <c r="H38" s="23">
        <v>15</v>
      </c>
      <c r="I38" s="22">
        <f t="shared" si="1"/>
        <v>21600</v>
      </c>
    </row>
    <row r="39" spans="1:9" ht="20.25" x14ac:dyDescent="0.3">
      <c r="A39" s="19" t="s">
        <v>49</v>
      </c>
      <c r="B39" s="19" t="s">
        <v>14</v>
      </c>
      <c r="C39" s="20">
        <v>0</v>
      </c>
      <c r="D39" s="20">
        <v>0</v>
      </c>
      <c r="E39" s="21">
        <v>0</v>
      </c>
      <c r="F39" s="19">
        <v>0</v>
      </c>
      <c r="G39" s="21">
        <v>0</v>
      </c>
      <c r="H39" s="19">
        <v>31.74</v>
      </c>
      <c r="I39" s="22">
        <f t="shared" si="1"/>
        <v>0</v>
      </c>
    </row>
    <row r="40" spans="1:9" ht="20.25" x14ac:dyDescent="0.3">
      <c r="A40" s="19" t="s">
        <v>50</v>
      </c>
      <c r="B40" s="19" t="s">
        <v>14</v>
      </c>
      <c r="C40" s="20">
        <v>890</v>
      </c>
      <c r="D40" s="20">
        <v>200</v>
      </c>
      <c r="E40" s="21">
        <f t="shared" si="0"/>
        <v>1090</v>
      </c>
      <c r="F40" s="19">
        <v>140</v>
      </c>
      <c r="G40" s="21">
        <f t="shared" si="2"/>
        <v>950</v>
      </c>
      <c r="H40" s="19">
        <v>8.7799999999999994</v>
      </c>
      <c r="I40" s="22">
        <f t="shared" si="1"/>
        <v>8341</v>
      </c>
    </row>
    <row r="41" spans="1:9" ht="20.25" x14ac:dyDescent="0.3">
      <c r="A41" s="19" t="s">
        <v>51</v>
      </c>
      <c r="B41" s="19" t="s">
        <v>14</v>
      </c>
      <c r="C41" s="20">
        <v>290</v>
      </c>
      <c r="D41" s="20">
        <v>0</v>
      </c>
      <c r="E41" s="21">
        <f t="shared" si="0"/>
        <v>290</v>
      </c>
      <c r="F41" s="19">
        <v>0</v>
      </c>
      <c r="G41" s="21">
        <f t="shared" si="2"/>
        <v>290</v>
      </c>
      <c r="H41" s="19">
        <v>17.82</v>
      </c>
      <c r="I41" s="22">
        <f t="shared" si="1"/>
        <v>5167.8</v>
      </c>
    </row>
    <row r="42" spans="1:9" ht="20.25" x14ac:dyDescent="0.3">
      <c r="A42" s="19" t="s">
        <v>52</v>
      </c>
      <c r="B42" s="19" t="s">
        <v>14</v>
      </c>
      <c r="C42" s="20">
        <v>800</v>
      </c>
      <c r="D42" s="20">
        <v>100</v>
      </c>
      <c r="E42" s="21">
        <f t="shared" si="0"/>
        <v>900</v>
      </c>
      <c r="F42" s="19">
        <v>100</v>
      </c>
      <c r="G42" s="21">
        <f t="shared" si="2"/>
        <v>800</v>
      </c>
      <c r="H42" s="19">
        <v>13.51</v>
      </c>
      <c r="I42" s="22">
        <f t="shared" si="1"/>
        <v>10808</v>
      </c>
    </row>
    <row r="43" spans="1:9" ht="20.25" x14ac:dyDescent="0.3">
      <c r="A43" s="19" t="s">
        <v>53</v>
      </c>
      <c r="B43" s="19" t="s">
        <v>14</v>
      </c>
      <c r="C43" s="20">
        <v>500</v>
      </c>
      <c r="D43" s="20">
        <v>0</v>
      </c>
      <c r="E43" s="21">
        <f t="shared" si="0"/>
        <v>500</v>
      </c>
      <c r="F43" s="19">
        <v>0</v>
      </c>
      <c r="G43" s="21">
        <f t="shared" si="2"/>
        <v>500</v>
      </c>
      <c r="H43" s="19">
        <v>13.51</v>
      </c>
      <c r="I43" s="22">
        <f t="shared" si="1"/>
        <v>6755</v>
      </c>
    </row>
    <row r="44" spans="1:9" ht="20.25" x14ac:dyDescent="0.3">
      <c r="A44" s="19" t="s">
        <v>54</v>
      </c>
      <c r="B44" s="19" t="s">
        <v>14</v>
      </c>
      <c r="C44" s="20">
        <v>680</v>
      </c>
      <c r="D44" s="20">
        <v>0</v>
      </c>
      <c r="E44" s="21">
        <f t="shared" si="0"/>
        <v>680</v>
      </c>
      <c r="F44" s="19">
        <v>30</v>
      </c>
      <c r="G44" s="21">
        <f t="shared" si="2"/>
        <v>650</v>
      </c>
      <c r="H44" s="19">
        <v>10.25</v>
      </c>
      <c r="I44" s="22">
        <f t="shared" si="1"/>
        <v>6662.5</v>
      </c>
    </row>
    <row r="45" spans="1:9" ht="20.25" x14ac:dyDescent="0.3">
      <c r="A45" s="19" t="s">
        <v>55</v>
      </c>
      <c r="B45" s="19" t="s">
        <v>14</v>
      </c>
      <c r="C45" s="20">
        <v>0</v>
      </c>
      <c r="D45" s="20">
        <v>50</v>
      </c>
      <c r="E45" s="21">
        <f t="shared" si="0"/>
        <v>50</v>
      </c>
      <c r="F45" s="19">
        <v>0</v>
      </c>
      <c r="G45" s="21">
        <f t="shared" si="2"/>
        <v>50</v>
      </c>
      <c r="H45" s="19">
        <v>17.84</v>
      </c>
      <c r="I45" s="22">
        <f t="shared" si="1"/>
        <v>892</v>
      </c>
    </row>
    <row r="46" spans="1:9" ht="20.25" x14ac:dyDescent="0.3">
      <c r="A46" s="19" t="s">
        <v>56</v>
      </c>
      <c r="B46" s="19" t="s">
        <v>14</v>
      </c>
      <c r="C46" s="20">
        <v>180</v>
      </c>
      <c r="D46" s="20">
        <v>0</v>
      </c>
      <c r="E46" s="21">
        <f t="shared" si="0"/>
        <v>180</v>
      </c>
      <c r="F46" s="19">
        <v>0</v>
      </c>
      <c r="G46" s="21">
        <f t="shared" si="2"/>
        <v>180</v>
      </c>
      <c r="H46" s="19">
        <v>10.45</v>
      </c>
      <c r="I46" s="22">
        <f t="shared" si="1"/>
        <v>1880.9999999999998</v>
      </c>
    </row>
    <row r="47" spans="1:9" ht="20.25" x14ac:dyDescent="0.3">
      <c r="A47" s="19" t="s">
        <v>57</v>
      </c>
      <c r="B47" s="19" t="s">
        <v>14</v>
      </c>
      <c r="C47" s="20">
        <f>+[1]ENERO!G48</f>
        <v>0</v>
      </c>
      <c r="D47" s="20">
        <v>0</v>
      </c>
      <c r="E47" s="21">
        <f t="shared" si="0"/>
        <v>0</v>
      </c>
      <c r="F47" s="19">
        <v>0</v>
      </c>
      <c r="G47" s="21">
        <f t="shared" si="2"/>
        <v>0</v>
      </c>
      <c r="H47" s="19">
        <v>1.2</v>
      </c>
      <c r="I47" s="22">
        <f t="shared" si="1"/>
        <v>0</v>
      </c>
    </row>
    <row r="48" spans="1:9" ht="20.25" x14ac:dyDescent="0.3">
      <c r="A48" s="19" t="s">
        <v>58</v>
      </c>
      <c r="B48" s="19" t="s">
        <v>14</v>
      </c>
      <c r="C48" s="20">
        <v>250</v>
      </c>
      <c r="D48" s="20">
        <v>0</v>
      </c>
      <c r="E48" s="21">
        <f t="shared" si="0"/>
        <v>250</v>
      </c>
      <c r="F48" s="19">
        <v>25</v>
      </c>
      <c r="G48" s="21">
        <f t="shared" si="2"/>
        <v>225</v>
      </c>
      <c r="H48" s="19">
        <v>1.64</v>
      </c>
      <c r="I48" s="22">
        <f t="shared" si="1"/>
        <v>369</v>
      </c>
    </row>
    <row r="49" spans="1:9" ht="20.25" x14ac:dyDescent="0.3">
      <c r="A49" s="19" t="s">
        <v>59</v>
      </c>
      <c r="B49" s="19" t="s">
        <v>14</v>
      </c>
      <c r="C49" s="20">
        <f>+[1]ENERO!G50</f>
        <v>0</v>
      </c>
      <c r="D49" s="20">
        <v>0</v>
      </c>
      <c r="E49" s="21">
        <f t="shared" si="0"/>
        <v>0</v>
      </c>
      <c r="F49" s="19">
        <v>0</v>
      </c>
      <c r="G49" s="21">
        <f t="shared" si="2"/>
        <v>0</v>
      </c>
      <c r="H49" s="19">
        <v>34.76</v>
      </c>
      <c r="I49" s="22">
        <f t="shared" si="1"/>
        <v>0</v>
      </c>
    </row>
    <row r="50" spans="1:9" ht="20.25" x14ac:dyDescent="0.3">
      <c r="A50" s="19" t="s">
        <v>60</v>
      </c>
      <c r="B50" s="19" t="s">
        <v>14</v>
      </c>
      <c r="C50" s="20">
        <f>+[1]ENERO!G51</f>
        <v>0</v>
      </c>
      <c r="D50" s="20">
        <v>0</v>
      </c>
      <c r="E50" s="21">
        <f t="shared" si="0"/>
        <v>0</v>
      </c>
      <c r="F50" s="19">
        <v>0</v>
      </c>
      <c r="G50" s="21">
        <f t="shared" si="2"/>
        <v>0</v>
      </c>
      <c r="H50" s="19">
        <v>16.2</v>
      </c>
      <c r="I50" s="22">
        <f t="shared" si="1"/>
        <v>0</v>
      </c>
    </row>
    <row r="51" spans="1:9" ht="20.25" x14ac:dyDescent="0.3">
      <c r="A51" s="19" t="s">
        <v>61</v>
      </c>
      <c r="B51" s="19" t="s">
        <v>14</v>
      </c>
      <c r="C51" s="20">
        <f>+[1]ENERO!G52</f>
        <v>0</v>
      </c>
      <c r="D51" s="20">
        <v>0</v>
      </c>
      <c r="E51" s="21">
        <f t="shared" si="0"/>
        <v>0</v>
      </c>
      <c r="F51" s="19">
        <v>0</v>
      </c>
      <c r="G51" s="21">
        <f t="shared" si="2"/>
        <v>0</v>
      </c>
      <c r="H51" s="19">
        <v>33</v>
      </c>
      <c r="I51" s="22">
        <f t="shared" si="1"/>
        <v>0</v>
      </c>
    </row>
    <row r="52" spans="1:9" ht="20.25" x14ac:dyDescent="0.3">
      <c r="A52" s="19" t="s">
        <v>62</v>
      </c>
      <c r="B52" s="19" t="s">
        <v>14</v>
      </c>
      <c r="C52" s="20">
        <v>250</v>
      </c>
      <c r="D52" s="20">
        <v>0</v>
      </c>
      <c r="E52" s="21">
        <f t="shared" si="0"/>
        <v>250</v>
      </c>
      <c r="F52" s="19">
        <v>20</v>
      </c>
      <c r="G52" s="21">
        <f t="shared" si="2"/>
        <v>230</v>
      </c>
      <c r="H52" s="19">
        <v>0.35</v>
      </c>
      <c r="I52" s="22">
        <f t="shared" si="1"/>
        <v>80.5</v>
      </c>
    </row>
    <row r="53" spans="1:9" ht="20.25" x14ac:dyDescent="0.3">
      <c r="A53" s="19" t="s">
        <v>63</v>
      </c>
      <c r="B53" s="19" t="s">
        <v>14</v>
      </c>
      <c r="C53" s="20">
        <v>550</v>
      </c>
      <c r="D53" s="20">
        <v>0</v>
      </c>
      <c r="E53" s="21">
        <f t="shared" si="0"/>
        <v>550</v>
      </c>
      <c r="F53" s="19">
        <v>140</v>
      </c>
      <c r="G53" s="21">
        <f t="shared" si="2"/>
        <v>410</v>
      </c>
      <c r="H53" s="19">
        <v>0.35</v>
      </c>
      <c r="I53" s="22">
        <f t="shared" si="1"/>
        <v>143.5</v>
      </c>
    </row>
    <row r="54" spans="1:9" ht="20.25" x14ac:dyDescent="0.3">
      <c r="A54" s="19" t="s">
        <v>64</v>
      </c>
      <c r="B54" s="19" t="s">
        <v>14</v>
      </c>
      <c r="C54" s="20">
        <f>+[1]ENERO!G55</f>
        <v>0</v>
      </c>
      <c r="D54" s="20">
        <v>0</v>
      </c>
      <c r="E54" s="21">
        <f t="shared" si="0"/>
        <v>0</v>
      </c>
      <c r="F54" s="19">
        <v>0</v>
      </c>
      <c r="G54" s="21">
        <f t="shared" si="2"/>
        <v>0</v>
      </c>
      <c r="H54" s="19">
        <v>0.63</v>
      </c>
      <c r="I54" s="22">
        <f t="shared" si="1"/>
        <v>0</v>
      </c>
    </row>
    <row r="55" spans="1:9" ht="20.25" x14ac:dyDescent="0.3">
      <c r="A55" s="19" t="s">
        <v>65</v>
      </c>
      <c r="B55" s="19" t="s">
        <v>14</v>
      </c>
      <c r="C55" s="20">
        <v>149</v>
      </c>
      <c r="D55" s="20">
        <v>0</v>
      </c>
      <c r="E55" s="21">
        <f t="shared" si="0"/>
        <v>149</v>
      </c>
      <c r="F55" s="19">
        <v>9</v>
      </c>
      <c r="G55" s="21">
        <f t="shared" si="2"/>
        <v>140</v>
      </c>
      <c r="H55" s="19">
        <v>11.02</v>
      </c>
      <c r="I55" s="22">
        <f t="shared" si="1"/>
        <v>1542.8</v>
      </c>
    </row>
    <row r="56" spans="1:9" ht="20.25" x14ac:dyDescent="0.3">
      <c r="A56" s="19" t="s">
        <v>66</v>
      </c>
      <c r="B56" s="19" t="s">
        <v>14</v>
      </c>
      <c r="C56" s="20">
        <f>+[1]ENERO!G57</f>
        <v>300</v>
      </c>
      <c r="D56" s="20">
        <v>0</v>
      </c>
      <c r="E56" s="21">
        <f t="shared" si="0"/>
        <v>300</v>
      </c>
      <c r="F56" s="19">
        <v>0</v>
      </c>
      <c r="G56" s="21">
        <f t="shared" si="2"/>
        <v>300</v>
      </c>
      <c r="H56" s="19">
        <v>2.5299999999999998</v>
      </c>
      <c r="I56" s="22">
        <f t="shared" si="1"/>
        <v>758.99999999999989</v>
      </c>
    </row>
    <row r="57" spans="1:9" ht="20.25" x14ac:dyDescent="0.3">
      <c r="A57" s="19" t="s">
        <v>67</v>
      </c>
      <c r="B57" s="19" t="s">
        <v>14</v>
      </c>
      <c r="C57" s="20">
        <v>600</v>
      </c>
      <c r="D57" s="20">
        <v>200</v>
      </c>
      <c r="E57" s="21">
        <f t="shared" si="0"/>
        <v>800</v>
      </c>
      <c r="F57" s="19">
        <v>175</v>
      </c>
      <c r="G57" s="21">
        <f t="shared" si="2"/>
        <v>625</v>
      </c>
      <c r="H57" s="19">
        <v>11.59</v>
      </c>
      <c r="I57" s="22">
        <f t="shared" si="1"/>
        <v>7243.75</v>
      </c>
    </row>
    <row r="58" spans="1:9" ht="20.25" x14ac:dyDescent="0.3">
      <c r="A58" s="19" t="s">
        <v>68</v>
      </c>
      <c r="B58" s="19" t="s">
        <v>69</v>
      </c>
      <c r="C58" s="20">
        <f>+[1]ENERO!G59</f>
        <v>0</v>
      </c>
      <c r="D58" s="20">
        <v>0</v>
      </c>
      <c r="E58" s="21">
        <f t="shared" si="0"/>
        <v>0</v>
      </c>
      <c r="F58" s="19">
        <v>0</v>
      </c>
      <c r="G58" s="21">
        <f t="shared" si="2"/>
        <v>0</v>
      </c>
      <c r="H58" s="19">
        <v>10.9</v>
      </c>
      <c r="I58" s="22">
        <f t="shared" si="1"/>
        <v>0</v>
      </c>
    </row>
    <row r="59" spans="1:9" ht="20.25" x14ac:dyDescent="0.3">
      <c r="A59" s="19" t="s">
        <v>70</v>
      </c>
      <c r="B59" s="19" t="s">
        <v>14</v>
      </c>
      <c r="C59" s="20">
        <v>916</v>
      </c>
      <c r="D59" s="20">
        <v>0</v>
      </c>
      <c r="E59" s="21">
        <f t="shared" si="0"/>
        <v>916</v>
      </c>
      <c r="F59" s="19">
        <v>185</v>
      </c>
      <c r="G59" s="21">
        <f t="shared" si="2"/>
        <v>731</v>
      </c>
      <c r="H59" s="19">
        <v>15.95</v>
      </c>
      <c r="I59" s="22">
        <f t="shared" si="1"/>
        <v>11659.449999999999</v>
      </c>
    </row>
    <row r="60" spans="1:9" ht="20.25" x14ac:dyDescent="0.3">
      <c r="A60" s="19" t="s">
        <v>71</v>
      </c>
      <c r="B60" s="19" t="s">
        <v>14</v>
      </c>
      <c r="C60" s="20">
        <v>904</v>
      </c>
      <c r="D60" s="20">
        <v>0</v>
      </c>
      <c r="E60" s="21">
        <f t="shared" si="0"/>
        <v>904</v>
      </c>
      <c r="F60" s="19">
        <v>234</v>
      </c>
      <c r="G60" s="21">
        <f t="shared" si="2"/>
        <v>670</v>
      </c>
      <c r="H60" s="19">
        <v>1.65</v>
      </c>
      <c r="I60" s="22">
        <f t="shared" si="1"/>
        <v>1105.5</v>
      </c>
    </row>
    <row r="61" spans="1:9" ht="20.25" x14ac:dyDescent="0.3">
      <c r="A61" s="19" t="s">
        <v>72</v>
      </c>
      <c r="B61" s="19" t="s">
        <v>14</v>
      </c>
      <c r="C61" s="20">
        <f>+[1]ENERO!G62</f>
        <v>0</v>
      </c>
      <c r="D61" s="20">
        <v>0</v>
      </c>
      <c r="E61" s="21">
        <f t="shared" si="0"/>
        <v>0</v>
      </c>
      <c r="F61" s="19">
        <v>0</v>
      </c>
      <c r="G61" s="21">
        <f t="shared" si="2"/>
        <v>0</v>
      </c>
      <c r="H61" s="19">
        <v>7.28</v>
      </c>
      <c r="I61" s="22">
        <f t="shared" si="1"/>
        <v>0</v>
      </c>
    </row>
    <row r="62" spans="1:9" ht="20.25" x14ac:dyDescent="0.3">
      <c r="A62" s="19" t="s">
        <v>73</v>
      </c>
      <c r="B62" s="19" t="s">
        <v>14</v>
      </c>
      <c r="C62" s="20">
        <v>550</v>
      </c>
      <c r="D62" s="20">
        <v>0</v>
      </c>
      <c r="E62" s="21">
        <f t="shared" si="0"/>
        <v>550</v>
      </c>
      <c r="F62" s="19">
        <v>58</v>
      </c>
      <c r="G62" s="21">
        <f t="shared" si="2"/>
        <v>492</v>
      </c>
      <c r="H62" s="19">
        <v>10.45</v>
      </c>
      <c r="I62" s="22">
        <f t="shared" si="1"/>
        <v>5141.3999999999996</v>
      </c>
    </row>
    <row r="63" spans="1:9" ht="20.25" x14ac:dyDescent="0.3">
      <c r="A63" s="19" t="s">
        <v>74</v>
      </c>
      <c r="B63" s="19" t="s">
        <v>14</v>
      </c>
      <c r="C63" s="20">
        <v>290</v>
      </c>
      <c r="D63" s="20">
        <v>100</v>
      </c>
      <c r="E63" s="21">
        <f t="shared" si="0"/>
        <v>390</v>
      </c>
      <c r="F63" s="19">
        <v>0</v>
      </c>
      <c r="G63" s="21">
        <f t="shared" si="2"/>
        <v>390</v>
      </c>
      <c r="H63" s="19">
        <v>30.2</v>
      </c>
      <c r="I63" s="22">
        <f t="shared" si="1"/>
        <v>11778</v>
      </c>
    </row>
    <row r="64" spans="1:9" ht="20.25" x14ac:dyDescent="0.3">
      <c r="A64" s="19" t="s">
        <v>75</v>
      </c>
      <c r="B64" s="19" t="s">
        <v>14</v>
      </c>
      <c r="C64" s="20">
        <v>180</v>
      </c>
      <c r="D64" s="20">
        <v>200</v>
      </c>
      <c r="E64" s="21">
        <f t="shared" si="0"/>
        <v>380</v>
      </c>
      <c r="F64" s="19">
        <v>80</v>
      </c>
      <c r="G64" s="21">
        <f t="shared" si="2"/>
        <v>300</v>
      </c>
      <c r="H64" s="19">
        <v>2.75</v>
      </c>
      <c r="I64" s="22">
        <f t="shared" si="1"/>
        <v>825</v>
      </c>
    </row>
    <row r="65" spans="1:9" ht="20.25" x14ac:dyDescent="0.3">
      <c r="A65" s="24" t="s">
        <v>76</v>
      </c>
      <c r="B65" s="24"/>
      <c r="C65" s="24"/>
      <c r="D65" s="24"/>
      <c r="E65" s="25"/>
      <c r="F65" s="26"/>
      <c r="G65" s="25"/>
      <c r="H65" s="27"/>
      <c r="I65" s="28">
        <f>SUM(I14:I64)</f>
        <v>180203.56999999998</v>
      </c>
    </row>
    <row r="66" spans="1:9" ht="20.25" x14ac:dyDescent="0.3">
      <c r="A66" s="29"/>
      <c r="B66" s="29"/>
      <c r="C66" s="1"/>
      <c r="D66" s="29"/>
      <c r="E66" s="25"/>
      <c r="F66" s="30"/>
      <c r="G66" s="25"/>
      <c r="H66" s="29"/>
    </row>
    <row r="67" spans="1:9" ht="20.25" x14ac:dyDescent="0.3">
      <c r="A67" s="4"/>
      <c r="B67" s="5"/>
      <c r="C67" s="5"/>
      <c r="D67" s="5"/>
      <c r="E67" s="25"/>
      <c r="F67" s="31"/>
      <c r="G67" s="25"/>
      <c r="H67" s="5"/>
      <c r="I67" s="2"/>
    </row>
    <row r="68" spans="1:9" ht="21" thickBot="1" x14ac:dyDescent="0.35">
      <c r="B68" s="1"/>
      <c r="C68" s="32"/>
      <c r="D68" s="32"/>
      <c r="E68" s="25"/>
      <c r="F68" s="31"/>
      <c r="G68" s="25"/>
      <c r="H68" s="5"/>
    </row>
    <row r="69" spans="1:9" x14ac:dyDescent="0.25">
      <c r="A69" s="13" t="s">
        <v>13</v>
      </c>
      <c r="B69" s="14" t="s">
        <v>14</v>
      </c>
      <c r="C69" s="14" t="s">
        <v>15</v>
      </c>
      <c r="D69" s="14" t="s">
        <v>16</v>
      </c>
      <c r="E69" s="33" t="s">
        <v>15</v>
      </c>
      <c r="F69" s="33" t="s">
        <v>17</v>
      </c>
      <c r="G69" s="33" t="s">
        <v>18</v>
      </c>
      <c r="H69" s="14" t="s">
        <v>19</v>
      </c>
      <c r="I69" s="15" t="s">
        <v>19</v>
      </c>
    </row>
    <row r="70" spans="1:9" ht="15.75" thickBot="1" x14ac:dyDescent="0.3">
      <c r="A70" s="16"/>
      <c r="B70" s="17"/>
      <c r="C70" s="17" t="s">
        <v>20</v>
      </c>
      <c r="D70" s="17"/>
      <c r="E70" s="17" t="s">
        <v>17</v>
      </c>
      <c r="F70" s="17" t="s">
        <v>21</v>
      </c>
      <c r="G70" s="17" t="s">
        <v>22</v>
      </c>
      <c r="H70" s="17" t="s">
        <v>23</v>
      </c>
      <c r="I70" s="18" t="s">
        <v>17</v>
      </c>
    </row>
    <row r="71" spans="1:9" ht="20.25" x14ac:dyDescent="0.3">
      <c r="A71" s="19" t="s">
        <v>77</v>
      </c>
      <c r="B71" s="19" t="s">
        <v>14</v>
      </c>
      <c r="C71" s="19">
        <v>329</v>
      </c>
      <c r="D71" s="19">
        <v>0</v>
      </c>
      <c r="E71" s="21">
        <f>+C71+D71</f>
        <v>329</v>
      </c>
      <c r="F71" s="19">
        <v>10</v>
      </c>
      <c r="G71" s="21">
        <f t="shared" ref="G71:G134" si="3">+E71-F71</f>
        <v>319</v>
      </c>
      <c r="H71" s="19">
        <v>20.329999999999998</v>
      </c>
      <c r="I71" s="22">
        <f>+G71*H71</f>
        <v>6485.2699999999995</v>
      </c>
    </row>
    <row r="72" spans="1:9" ht="20.25" x14ac:dyDescent="0.3">
      <c r="A72" s="19" t="s">
        <v>78</v>
      </c>
      <c r="B72" s="19" t="s">
        <v>14</v>
      </c>
      <c r="C72" s="19">
        <v>42</v>
      </c>
      <c r="D72" s="19">
        <v>0</v>
      </c>
      <c r="E72" s="21">
        <f t="shared" ref="E72:E134" si="4">+C72+D72</f>
        <v>42</v>
      </c>
      <c r="F72" s="19">
        <v>2</v>
      </c>
      <c r="G72" s="21">
        <f t="shared" si="3"/>
        <v>40</v>
      </c>
      <c r="H72" s="19">
        <v>113</v>
      </c>
      <c r="I72" s="22">
        <f t="shared" ref="I72:I134" si="5">+G72*H72</f>
        <v>4520</v>
      </c>
    </row>
    <row r="73" spans="1:9" ht="20.25" x14ac:dyDescent="0.3">
      <c r="A73" s="19" t="s">
        <v>79</v>
      </c>
      <c r="B73" s="19" t="s">
        <v>14</v>
      </c>
      <c r="C73" s="19">
        <v>0</v>
      </c>
      <c r="D73" s="19">
        <v>0</v>
      </c>
      <c r="E73" s="21">
        <f t="shared" si="4"/>
        <v>0</v>
      </c>
      <c r="F73" s="19">
        <v>0</v>
      </c>
      <c r="G73" s="21">
        <f t="shared" si="3"/>
        <v>0</v>
      </c>
      <c r="H73" s="19">
        <v>190.8</v>
      </c>
      <c r="I73" s="22">
        <f t="shared" si="5"/>
        <v>0</v>
      </c>
    </row>
    <row r="74" spans="1:9" ht="20.25" x14ac:dyDescent="0.3">
      <c r="A74" s="19" t="s">
        <v>80</v>
      </c>
      <c r="B74" s="19" t="s">
        <v>14</v>
      </c>
      <c r="C74" s="19">
        <v>300</v>
      </c>
      <c r="D74" s="19">
        <v>300</v>
      </c>
      <c r="E74" s="21">
        <f t="shared" si="4"/>
        <v>600</v>
      </c>
      <c r="F74" s="19">
        <v>0</v>
      </c>
      <c r="G74" s="21">
        <f>+E74-F74</f>
        <v>600</v>
      </c>
      <c r="H74" s="19">
        <v>11.24</v>
      </c>
      <c r="I74" s="22">
        <f t="shared" si="5"/>
        <v>6744</v>
      </c>
    </row>
    <row r="75" spans="1:9" ht="20.25" x14ac:dyDescent="0.3">
      <c r="A75" s="19" t="s">
        <v>81</v>
      </c>
      <c r="B75" s="19" t="s">
        <v>14</v>
      </c>
      <c r="C75" s="19">
        <v>250</v>
      </c>
      <c r="D75" s="19">
        <v>100</v>
      </c>
      <c r="E75" s="21">
        <f t="shared" si="4"/>
        <v>350</v>
      </c>
      <c r="F75" s="19">
        <v>5</v>
      </c>
      <c r="G75" s="21">
        <f t="shared" si="3"/>
        <v>345</v>
      </c>
      <c r="H75" s="19">
        <v>30.5</v>
      </c>
      <c r="I75" s="22">
        <f t="shared" si="5"/>
        <v>10522.5</v>
      </c>
    </row>
    <row r="76" spans="1:9" ht="20.25" x14ac:dyDescent="0.3">
      <c r="A76" s="19" t="s">
        <v>82</v>
      </c>
      <c r="B76" s="19" t="s">
        <v>14</v>
      </c>
      <c r="C76" s="19">
        <v>0</v>
      </c>
      <c r="D76" s="19">
        <v>0</v>
      </c>
      <c r="E76" s="21">
        <f t="shared" si="4"/>
        <v>0</v>
      </c>
      <c r="F76" s="19">
        <v>0</v>
      </c>
      <c r="G76" s="21">
        <f t="shared" si="3"/>
        <v>0</v>
      </c>
      <c r="H76" s="19">
        <v>2.5</v>
      </c>
      <c r="I76" s="22">
        <f t="shared" si="5"/>
        <v>0</v>
      </c>
    </row>
    <row r="77" spans="1:9" ht="20.25" x14ac:dyDescent="0.3">
      <c r="A77" s="19" t="s">
        <v>83</v>
      </c>
      <c r="B77" s="19" t="s">
        <v>14</v>
      </c>
      <c r="C77" s="19">
        <v>185</v>
      </c>
      <c r="D77" s="19">
        <v>0</v>
      </c>
      <c r="E77" s="21">
        <f t="shared" si="4"/>
        <v>185</v>
      </c>
      <c r="F77" s="19">
        <v>13</v>
      </c>
      <c r="G77" s="21">
        <f t="shared" si="3"/>
        <v>172</v>
      </c>
      <c r="H77" s="34">
        <v>132</v>
      </c>
      <c r="I77" s="22">
        <f t="shared" si="5"/>
        <v>22704</v>
      </c>
    </row>
    <row r="78" spans="1:9" ht="20.25" x14ac:dyDescent="0.3">
      <c r="A78" s="19" t="s">
        <v>84</v>
      </c>
      <c r="B78" s="19" t="s">
        <v>14</v>
      </c>
      <c r="C78" s="19">
        <v>600</v>
      </c>
      <c r="D78" s="19">
        <v>0</v>
      </c>
      <c r="E78" s="21">
        <f t="shared" si="4"/>
        <v>600</v>
      </c>
      <c r="F78" s="19">
        <v>0</v>
      </c>
      <c r="G78" s="21">
        <f t="shared" si="3"/>
        <v>600</v>
      </c>
      <c r="H78" s="19">
        <v>1.75</v>
      </c>
      <c r="I78" s="22">
        <f t="shared" si="5"/>
        <v>1050</v>
      </c>
    </row>
    <row r="79" spans="1:9" ht="20.25" x14ac:dyDescent="0.3">
      <c r="A79" s="19" t="s">
        <v>85</v>
      </c>
      <c r="B79" s="19" t="s">
        <v>14</v>
      </c>
      <c r="C79" s="19">
        <v>130</v>
      </c>
      <c r="D79" s="19">
        <v>200</v>
      </c>
      <c r="E79" s="21">
        <f t="shared" si="4"/>
        <v>330</v>
      </c>
      <c r="F79" s="19">
        <v>0</v>
      </c>
      <c r="G79" s="21">
        <f t="shared" si="3"/>
        <v>330</v>
      </c>
      <c r="H79" s="19">
        <v>0.4</v>
      </c>
      <c r="I79" s="22">
        <f t="shared" si="5"/>
        <v>132</v>
      </c>
    </row>
    <row r="80" spans="1:9" ht="20.25" x14ac:dyDescent="0.3">
      <c r="A80" s="19" t="s">
        <v>86</v>
      </c>
      <c r="B80" s="19" t="s">
        <v>14</v>
      </c>
      <c r="C80" s="19">
        <v>9</v>
      </c>
      <c r="D80" s="19">
        <v>0</v>
      </c>
      <c r="E80" s="21">
        <f t="shared" si="4"/>
        <v>9</v>
      </c>
      <c r="F80" s="19">
        <v>0</v>
      </c>
      <c r="G80" s="21">
        <f t="shared" si="3"/>
        <v>9</v>
      </c>
      <c r="H80" s="19">
        <v>4.4000000000000004</v>
      </c>
      <c r="I80" s="22">
        <f t="shared" si="5"/>
        <v>39.6</v>
      </c>
    </row>
    <row r="81" spans="1:9" ht="20.25" x14ac:dyDescent="0.3">
      <c r="A81" s="19" t="s">
        <v>87</v>
      </c>
      <c r="B81" s="19" t="s">
        <v>14</v>
      </c>
      <c r="C81" s="19">
        <v>23</v>
      </c>
      <c r="D81" s="19">
        <v>0</v>
      </c>
      <c r="E81" s="21">
        <f t="shared" si="4"/>
        <v>23</v>
      </c>
      <c r="F81" s="19">
        <v>3</v>
      </c>
      <c r="G81" s="21">
        <f t="shared" si="3"/>
        <v>20</v>
      </c>
      <c r="H81" s="19">
        <v>547.69000000000005</v>
      </c>
      <c r="I81" s="22">
        <f t="shared" si="5"/>
        <v>10953.800000000001</v>
      </c>
    </row>
    <row r="82" spans="1:9" ht="20.25" x14ac:dyDescent="0.3">
      <c r="A82" s="19" t="s">
        <v>88</v>
      </c>
      <c r="B82" s="19" t="s">
        <v>89</v>
      </c>
      <c r="C82" s="19">
        <v>0</v>
      </c>
      <c r="D82" s="19">
        <v>0</v>
      </c>
      <c r="E82" s="21">
        <f t="shared" si="4"/>
        <v>0</v>
      </c>
      <c r="F82" s="19">
        <v>0</v>
      </c>
      <c r="G82" s="21">
        <f t="shared" si="3"/>
        <v>0</v>
      </c>
      <c r="H82" s="19">
        <v>134.94999999999999</v>
      </c>
      <c r="I82" s="22">
        <f t="shared" si="5"/>
        <v>0</v>
      </c>
    </row>
    <row r="83" spans="1:9" ht="20.25" x14ac:dyDescent="0.3">
      <c r="A83" s="19" t="s">
        <v>90</v>
      </c>
      <c r="B83" s="19" t="s">
        <v>89</v>
      </c>
      <c r="C83" s="19">
        <v>5</v>
      </c>
      <c r="D83" s="19">
        <v>118</v>
      </c>
      <c r="E83" s="21">
        <f t="shared" si="4"/>
        <v>123</v>
      </c>
      <c r="F83" s="19">
        <v>3</v>
      </c>
      <c r="G83" s="21">
        <f t="shared" si="3"/>
        <v>120</v>
      </c>
      <c r="H83" s="19">
        <v>138.6</v>
      </c>
      <c r="I83" s="22">
        <f t="shared" si="5"/>
        <v>16632</v>
      </c>
    </row>
    <row r="84" spans="1:9" ht="20.25" x14ac:dyDescent="0.3">
      <c r="A84" s="19" t="s">
        <v>91</v>
      </c>
      <c r="B84" s="19" t="s">
        <v>89</v>
      </c>
      <c r="C84" s="19">
        <v>20</v>
      </c>
      <c r="D84" s="19">
        <v>0</v>
      </c>
      <c r="E84" s="21">
        <f t="shared" si="4"/>
        <v>20</v>
      </c>
      <c r="F84" s="19">
        <v>0</v>
      </c>
      <c r="G84" s="21">
        <v>20</v>
      </c>
      <c r="H84" s="19">
        <v>158.4</v>
      </c>
      <c r="I84" s="22">
        <f t="shared" si="5"/>
        <v>3168</v>
      </c>
    </row>
    <row r="85" spans="1:9" ht="20.25" x14ac:dyDescent="0.3">
      <c r="A85" s="19" t="s">
        <v>92</v>
      </c>
      <c r="B85" s="19" t="s">
        <v>14</v>
      </c>
      <c r="C85" s="19">
        <v>1000</v>
      </c>
      <c r="D85" s="19">
        <v>0</v>
      </c>
      <c r="E85" s="21">
        <f t="shared" si="4"/>
        <v>1000</v>
      </c>
      <c r="F85" s="19">
        <v>0</v>
      </c>
      <c r="G85" s="21">
        <f t="shared" si="3"/>
        <v>1000</v>
      </c>
      <c r="H85" s="19">
        <v>7.21</v>
      </c>
      <c r="I85" s="22">
        <f t="shared" si="5"/>
        <v>7210</v>
      </c>
    </row>
    <row r="86" spans="1:9" ht="20.25" x14ac:dyDescent="0.3">
      <c r="A86" s="19" t="s">
        <v>93</v>
      </c>
      <c r="B86" s="19" t="s">
        <v>14</v>
      </c>
      <c r="C86" s="19">
        <v>2</v>
      </c>
      <c r="D86" s="19">
        <v>339</v>
      </c>
      <c r="E86" s="21">
        <f t="shared" si="4"/>
        <v>341</v>
      </c>
      <c r="F86" s="19">
        <v>1</v>
      </c>
      <c r="G86" s="21">
        <f t="shared" si="3"/>
        <v>340</v>
      </c>
      <c r="H86" s="19">
        <v>158.4</v>
      </c>
      <c r="I86" s="22">
        <f t="shared" si="5"/>
        <v>53856</v>
      </c>
    </row>
    <row r="87" spans="1:9" ht="20.25" x14ac:dyDescent="0.3">
      <c r="A87" s="19" t="s">
        <v>94</v>
      </c>
      <c r="B87" s="19" t="s">
        <v>14</v>
      </c>
      <c r="C87" s="19">
        <v>0</v>
      </c>
      <c r="D87" s="19">
        <v>0</v>
      </c>
      <c r="E87" s="21">
        <f t="shared" si="4"/>
        <v>0</v>
      </c>
      <c r="F87" s="19">
        <v>0</v>
      </c>
      <c r="G87" s="21">
        <f t="shared" si="3"/>
        <v>0</v>
      </c>
      <c r="H87" s="19">
        <v>1.84</v>
      </c>
      <c r="I87" s="22">
        <f t="shared" si="5"/>
        <v>0</v>
      </c>
    </row>
    <row r="88" spans="1:9" ht="20.25" x14ac:dyDescent="0.3">
      <c r="A88" s="19" t="s">
        <v>95</v>
      </c>
      <c r="B88" s="19" t="s">
        <v>14</v>
      </c>
      <c r="C88" s="19">
        <v>350</v>
      </c>
      <c r="D88" s="19">
        <v>0</v>
      </c>
      <c r="E88" s="21">
        <f t="shared" si="4"/>
        <v>350</v>
      </c>
      <c r="F88" s="19">
        <v>82</v>
      </c>
      <c r="G88" s="21">
        <f t="shared" si="3"/>
        <v>268</v>
      </c>
      <c r="H88" s="19">
        <v>1.84</v>
      </c>
      <c r="I88" s="22">
        <f t="shared" si="5"/>
        <v>493.12</v>
      </c>
    </row>
    <row r="89" spans="1:9" ht="20.25" x14ac:dyDescent="0.3">
      <c r="A89" s="19" t="s">
        <v>96</v>
      </c>
      <c r="B89" s="19" t="s">
        <v>14</v>
      </c>
      <c r="C89" s="19">
        <v>0</v>
      </c>
      <c r="D89" s="19">
        <v>0</v>
      </c>
      <c r="E89" s="21">
        <f t="shared" si="4"/>
        <v>0</v>
      </c>
      <c r="F89" s="19">
        <v>0</v>
      </c>
      <c r="G89" s="21">
        <f t="shared" si="3"/>
        <v>0</v>
      </c>
      <c r="H89" s="19">
        <v>0</v>
      </c>
      <c r="I89" s="22">
        <f t="shared" si="5"/>
        <v>0</v>
      </c>
    </row>
    <row r="90" spans="1:9" ht="20.25" x14ac:dyDescent="0.3">
      <c r="A90" s="19" t="s">
        <v>97</v>
      </c>
      <c r="B90" s="19" t="s">
        <v>14</v>
      </c>
      <c r="C90" s="19">
        <v>270</v>
      </c>
      <c r="D90" s="19">
        <v>0</v>
      </c>
      <c r="E90" s="21">
        <f t="shared" si="4"/>
        <v>270</v>
      </c>
      <c r="F90" s="19">
        <v>150</v>
      </c>
      <c r="G90" s="21">
        <f t="shared" si="3"/>
        <v>120</v>
      </c>
      <c r="H90" s="19">
        <v>1.33</v>
      </c>
      <c r="I90" s="22">
        <f t="shared" si="5"/>
        <v>159.60000000000002</v>
      </c>
    </row>
    <row r="91" spans="1:9" ht="20.25" x14ac:dyDescent="0.3">
      <c r="A91" s="19" t="s">
        <v>98</v>
      </c>
      <c r="B91" s="19" t="s">
        <v>14</v>
      </c>
      <c r="C91" s="19">
        <v>0</v>
      </c>
      <c r="D91" s="19">
        <v>0</v>
      </c>
      <c r="E91" s="21">
        <f t="shared" si="4"/>
        <v>0</v>
      </c>
      <c r="F91" s="19">
        <v>0</v>
      </c>
      <c r="G91" s="21">
        <f t="shared" si="3"/>
        <v>0</v>
      </c>
      <c r="H91" s="19">
        <v>0</v>
      </c>
      <c r="I91" s="22">
        <f t="shared" si="5"/>
        <v>0</v>
      </c>
    </row>
    <row r="92" spans="1:9" ht="20.25" x14ac:dyDescent="0.3">
      <c r="A92" s="19" t="s">
        <v>99</v>
      </c>
      <c r="B92" s="19" t="s">
        <v>14</v>
      </c>
      <c r="C92" s="19">
        <v>329</v>
      </c>
      <c r="D92" s="19">
        <v>44</v>
      </c>
      <c r="E92" s="21">
        <f t="shared" si="4"/>
        <v>373</v>
      </c>
      <c r="F92" s="19">
        <v>1</v>
      </c>
      <c r="G92" s="21">
        <f t="shared" si="3"/>
        <v>372</v>
      </c>
      <c r="H92" s="19">
        <v>30.8</v>
      </c>
      <c r="I92" s="22">
        <f t="shared" si="5"/>
        <v>11457.6</v>
      </c>
    </row>
    <row r="93" spans="1:9" ht="20.25" x14ac:dyDescent="0.3">
      <c r="A93" s="19" t="s">
        <v>100</v>
      </c>
      <c r="B93" s="19" t="s">
        <v>14</v>
      </c>
      <c r="C93" s="19">
        <v>119</v>
      </c>
      <c r="D93" s="19">
        <v>130</v>
      </c>
      <c r="E93" s="21">
        <f t="shared" si="4"/>
        <v>249</v>
      </c>
      <c r="F93" s="19">
        <v>21</v>
      </c>
      <c r="G93" s="21">
        <f t="shared" si="3"/>
        <v>228</v>
      </c>
      <c r="H93" s="19">
        <v>31.08</v>
      </c>
      <c r="I93" s="22">
        <f t="shared" si="5"/>
        <v>7086.24</v>
      </c>
    </row>
    <row r="94" spans="1:9" ht="20.25" x14ac:dyDescent="0.3">
      <c r="A94" s="19" t="s">
        <v>101</v>
      </c>
      <c r="B94" s="19" t="s">
        <v>14</v>
      </c>
      <c r="C94" s="19">
        <v>0</v>
      </c>
      <c r="D94" s="19">
        <v>0</v>
      </c>
      <c r="E94" s="21">
        <f t="shared" si="4"/>
        <v>0</v>
      </c>
      <c r="F94" s="19">
        <v>0</v>
      </c>
      <c r="G94" s="21">
        <f t="shared" si="3"/>
        <v>0</v>
      </c>
      <c r="H94" s="19">
        <v>0</v>
      </c>
      <c r="I94" s="22">
        <f t="shared" si="5"/>
        <v>0</v>
      </c>
    </row>
    <row r="95" spans="1:9" ht="20.25" x14ac:dyDescent="0.3">
      <c r="A95" s="19" t="s">
        <v>102</v>
      </c>
      <c r="B95" s="19" t="s">
        <v>14</v>
      </c>
      <c r="C95" s="19">
        <v>190</v>
      </c>
      <c r="D95" s="19">
        <v>0</v>
      </c>
      <c r="E95" s="21">
        <f t="shared" si="4"/>
        <v>190</v>
      </c>
      <c r="F95" s="19">
        <v>22</v>
      </c>
      <c r="G95" s="21">
        <f t="shared" si="3"/>
        <v>168</v>
      </c>
      <c r="H95" s="19">
        <v>48.68</v>
      </c>
      <c r="I95" s="22">
        <f t="shared" si="5"/>
        <v>8178.24</v>
      </c>
    </row>
    <row r="96" spans="1:9" ht="20.25" x14ac:dyDescent="0.3">
      <c r="A96" s="19" t="s">
        <v>103</v>
      </c>
      <c r="B96" s="19" t="s">
        <v>14</v>
      </c>
      <c r="C96" s="19">
        <v>160</v>
      </c>
      <c r="D96" s="19">
        <v>24</v>
      </c>
      <c r="E96" s="21">
        <f t="shared" si="4"/>
        <v>184</v>
      </c>
      <c r="F96" s="19">
        <v>16</v>
      </c>
      <c r="G96" s="21">
        <f t="shared" si="3"/>
        <v>168</v>
      </c>
      <c r="H96" s="19">
        <v>58</v>
      </c>
      <c r="I96" s="22">
        <f t="shared" si="5"/>
        <v>9744</v>
      </c>
    </row>
    <row r="97" spans="1:9" ht="20.25" x14ac:dyDescent="0.3">
      <c r="A97" s="19" t="s">
        <v>104</v>
      </c>
      <c r="B97" s="19" t="s">
        <v>14</v>
      </c>
      <c r="C97" s="19">
        <v>168</v>
      </c>
      <c r="D97" s="19">
        <v>0</v>
      </c>
      <c r="E97" s="21">
        <f t="shared" si="4"/>
        <v>168</v>
      </c>
      <c r="F97" s="19">
        <v>24</v>
      </c>
      <c r="G97" s="21">
        <f t="shared" si="3"/>
        <v>144</v>
      </c>
      <c r="H97" s="19">
        <v>41.8</v>
      </c>
      <c r="I97" s="22">
        <f t="shared" si="5"/>
        <v>6019.2</v>
      </c>
    </row>
    <row r="98" spans="1:9" ht="20.25" x14ac:dyDescent="0.3">
      <c r="A98" s="19" t="s">
        <v>105</v>
      </c>
      <c r="B98" s="19" t="s">
        <v>14</v>
      </c>
      <c r="C98" s="19">
        <v>20</v>
      </c>
      <c r="D98" s="19">
        <v>0</v>
      </c>
      <c r="E98" s="21">
        <f t="shared" si="4"/>
        <v>20</v>
      </c>
      <c r="F98" s="19">
        <v>20</v>
      </c>
      <c r="G98" s="21">
        <f t="shared" si="3"/>
        <v>0</v>
      </c>
      <c r="H98" s="19">
        <v>67.97</v>
      </c>
      <c r="I98" s="22">
        <f t="shared" si="5"/>
        <v>0</v>
      </c>
    </row>
    <row r="99" spans="1:9" ht="20.25" x14ac:dyDescent="0.3">
      <c r="A99" s="19" t="s">
        <v>106</v>
      </c>
      <c r="B99" s="19" t="s">
        <v>14</v>
      </c>
      <c r="C99" s="19">
        <v>0</v>
      </c>
      <c r="D99" s="19">
        <v>0</v>
      </c>
      <c r="E99" s="21">
        <f t="shared" si="4"/>
        <v>0</v>
      </c>
      <c r="F99" s="19">
        <v>0</v>
      </c>
      <c r="G99" s="21">
        <f t="shared" si="3"/>
        <v>0</v>
      </c>
      <c r="H99" s="19">
        <v>67.97</v>
      </c>
      <c r="I99" s="22">
        <f t="shared" si="5"/>
        <v>0</v>
      </c>
    </row>
    <row r="100" spans="1:9" ht="20.25" x14ac:dyDescent="0.3">
      <c r="A100" s="19" t="s">
        <v>107</v>
      </c>
      <c r="B100" s="19" t="s">
        <v>14</v>
      </c>
      <c r="C100" s="19">
        <v>118</v>
      </c>
      <c r="D100" s="19">
        <v>0</v>
      </c>
      <c r="E100" s="21">
        <f t="shared" si="4"/>
        <v>118</v>
      </c>
      <c r="F100" s="19">
        <v>37</v>
      </c>
      <c r="G100" s="21">
        <v>81</v>
      </c>
      <c r="H100" s="19">
        <v>74</v>
      </c>
      <c r="I100" s="22">
        <f t="shared" si="5"/>
        <v>5994</v>
      </c>
    </row>
    <row r="101" spans="1:9" ht="20.25" x14ac:dyDescent="0.3">
      <c r="A101" s="19" t="s">
        <v>108</v>
      </c>
      <c r="B101" s="19" t="s">
        <v>14</v>
      </c>
      <c r="C101" s="19">
        <v>24</v>
      </c>
      <c r="D101" s="19">
        <v>0</v>
      </c>
      <c r="E101" s="21">
        <f t="shared" si="4"/>
        <v>24</v>
      </c>
      <c r="F101" s="19">
        <v>24</v>
      </c>
      <c r="G101" s="21">
        <f t="shared" si="3"/>
        <v>0</v>
      </c>
      <c r="H101" s="19">
        <v>41.8</v>
      </c>
      <c r="I101" s="22">
        <f t="shared" si="5"/>
        <v>0</v>
      </c>
    </row>
    <row r="102" spans="1:9" ht="20.25" x14ac:dyDescent="0.3">
      <c r="A102" s="19" t="s">
        <v>109</v>
      </c>
      <c r="B102" s="19" t="s">
        <v>14</v>
      </c>
      <c r="C102" s="19">
        <v>140</v>
      </c>
      <c r="D102" s="19">
        <v>0</v>
      </c>
      <c r="E102" s="21">
        <f t="shared" si="4"/>
        <v>140</v>
      </c>
      <c r="F102" s="19">
        <v>20</v>
      </c>
      <c r="G102" s="21">
        <f t="shared" si="3"/>
        <v>120</v>
      </c>
      <c r="H102" s="19">
        <v>72.599999999999994</v>
      </c>
      <c r="I102" s="22">
        <f t="shared" si="5"/>
        <v>8712</v>
      </c>
    </row>
    <row r="103" spans="1:9" ht="20.25" x14ac:dyDescent="0.3">
      <c r="A103" s="19" t="s">
        <v>110</v>
      </c>
      <c r="B103" s="19" t="s">
        <v>14</v>
      </c>
      <c r="C103" s="19">
        <v>0</v>
      </c>
      <c r="D103" s="19">
        <v>0</v>
      </c>
      <c r="E103" s="21">
        <f t="shared" si="4"/>
        <v>0</v>
      </c>
      <c r="F103" s="19">
        <v>0</v>
      </c>
      <c r="G103" s="21">
        <f t="shared" si="3"/>
        <v>0</v>
      </c>
      <c r="H103" s="19">
        <v>58.3</v>
      </c>
      <c r="I103" s="22">
        <f t="shared" si="5"/>
        <v>0</v>
      </c>
    </row>
    <row r="104" spans="1:9" ht="20.25" x14ac:dyDescent="0.3">
      <c r="A104" s="19" t="s">
        <v>111</v>
      </c>
      <c r="B104" s="19" t="s">
        <v>14</v>
      </c>
      <c r="C104" s="19">
        <v>0</v>
      </c>
      <c r="D104" s="19">
        <v>0</v>
      </c>
      <c r="E104" s="21">
        <f t="shared" si="4"/>
        <v>0</v>
      </c>
      <c r="F104" s="19">
        <v>0</v>
      </c>
      <c r="G104" s="21">
        <f t="shared" si="3"/>
        <v>0</v>
      </c>
      <c r="H104" s="19">
        <v>0</v>
      </c>
      <c r="I104" s="22">
        <f t="shared" si="5"/>
        <v>0</v>
      </c>
    </row>
    <row r="105" spans="1:9" ht="20.25" x14ac:dyDescent="0.3">
      <c r="A105" s="19" t="s">
        <v>112</v>
      </c>
      <c r="B105" s="19" t="s">
        <v>14</v>
      </c>
      <c r="C105" s="19">
        <v>0</v>
      </c>
      <c r="D105" s="19">
        <v>0</v>
      </c>
      <c r="E105" s="21">
        <f t="shared" si="4"/>
        <v>0</v>
      </c>
      <c r="F105" s="19">
        <v>0</v>
      </c>
      <c r="G105" s="21">
        <f t="shared" si="3"/>
        <v>0</v>
      </c>
      <c r="H105" s="19">
        <v>0</v>
      </c>
      <c r="I105" s="22">
        <f t="shared" si="5"/>
        <v>0</v>
      </c>
    </row>
    <row r="106" spans="1:9" ht="20.25" x14ac:dyDescent="0.3">
      <c r="A106" s="19" t="s">
        <v>113</v>
      </c>
      <c r="B106" s="19" t="s">
        <v>14</v>
      </c>
      <c r="C106" s="19">
        <v>0</v>
      </c>
      <c r="D106" s="19">
        <v>0</v>
      </c>
      <c r="E106" s="21">
        <f t="shared" si="4"/>
        <v>0</v>
      </c>
      <c r="F106" s="19">
        <v>0</v>
      </c>
      <c r="G106" s="21">
        <f t="shared" si="3"/>
        <v>0</v>
      </c>
      <c r="H106" s="19">
        <v>3</v>
      </c>
      <c r="I106" s="22">
        <f t="shared" si="5"/>
        <v>0</v>
      </c>
    </row>
    <row r="107" spans="1:9" ht="20.25" x14ac:dyDescent="0.3">
      <c r="A107" s="19" t="s">
        <v>114</v>
      </c>
      <c r="B107" s="19" t="s">
        <v>14</v>
      </c>
      <c r="C107" s="19">
        <v>695</v>
      </c>
      <c r="D107" s="19">
        <v>0</v>
      </c>
      <c r="E107" s="21">
        <f t="shared" si="4"/>
        <v>695</v>
      </c>
      <c r="F107" s="19">
        <v>0</v>
      </c>
      <c r="G107" s="21">
        <v>695</v>
      </c>
      <c r="H107" s="19">
        <v>1.38</v>
      </c>
      <c r="I107" s="22">
        <f t="shared" si="5"/>
        <v>959.09999999999991</v>
      </c>
    </row>
    <row r="108" spans="1:9" ht="20.25" x14ac:dyDescent="0.3">
      <c r="A108" s="19" t="s">
        <v>115</v>
      </c>
      <c r="B108" s="19" t="s">
        <v>89</v>
      </c>
      <c r="C108" s="19">
        <v>0</v>
      </c>
      <c r="D108" s="19">
        <v>0</v>
      </c>
      <c r="E108" s="21">
        <f t="shared" si="4"/>
        <v>0</v>
      </c>
      <c r="F108" s="19">
        <v>0</v>
      </c>
      <c r="G108" s="21">
        <v>0</v>
      </c>
      <c r="H108" s="19">
        <v>71.67</v>
      </c>
      <c r="I108" s="22">
        <f t="shared" si="5"/>
        <v>0</v>
      </c>
    </row>
    <row r="109" spans="1:9" ht="20.25" x14ac:dyDescent="0.3">
      <c r="A109" s="19" t="s">
        <v>116</v>
      </c>
      <c r="B109" s="19" t="s">
        <v>89</v>
      </c>
      <c r="C109" s="19">
        <v>7</v>
      </c>
      <c r="D109" s="19">
        <v>21</v>
      </c>
      <c r="E109" s="21">
        <f t="shared" si="4"/>
        <v>28</v>
      </c>
      <c r="F109" s="19">
        <v>1</v>
      </c>
      <c r="G109" s="21">
        <f t="shared" si="3"/>
        <v>27</v>
      </c>
      <c r="H109" s="19">
        <v>57.09</v>
      </c>
      <c r="I109" s="22">
        <f t="shared" si="5"/>
        <v>1541.43</v>
      </c>
    </row>
    <row r="110" spans="1:9" ht="20.25" x14ac:dyDescent="0.3">
      <c r="A110" s="19" t="s">
        <v>117</v>
      </c>
      <c r="B110" s="19" t="s">
        <v>14</v>
      </c>
      <c r="C110" s="19">
        <v>384</v>
      </c>
      <c r="D110" s="19">
        <v>0</v>
      </c>
      <c r="E110" s="21">
        <f t="shared" si="4"/>
        <v>384</v>
      </c>
      <c r="F110" s="19">
        <v>71</v>
      </c>
      <c r="G110" s="21">
        <f t="shared" si="3"/>
        <v>313</v>
      </c>
      <c r="H110" s="19">
        <v>10.39</v>
      </c>
      <c r="I110" s="22">
        <f t="shared" si="5"/>
        <v>3252.07</v>
      </c>
    </row>
    <row r="111" spans="1:9" ht="20.25" x14ac:dyDescent="0.3">
      <c r="A111" s="19" t="s">
        <v>118</v>
      </c>
      <c r="B111" s="19" t="s">
        <v>14</v>
      </c>
      <c r="C111" s="19">
        <v>330</v>
      </c>
      <c r="D111" s="19">
        <v>0</v>
      </c>
      <c r="E111" s="21">
        <f t="shared" si="4"/>
        <v>330</v>
      </c>
      <c r="F111" s="19">
        <v>0</v>
      </c>
      <c r="G111" s="21">
        <f t="shared" si="3"/>
        <v>330</v>
      </c>
      <c r="H111" s="19">
        <v>31.9</v>
      </c>
      <c r="I111" s="22">
        <f t="shared" si="5"/>
        <v>10527</v>
      </c>
    </row>
    <row r="112" spans="1:9" ht="20.25" x14ac:dyDescent="0.3">
      <c r="A112" s="19" t="s">
        <v>119</v>
      </c>
      <c r="B112" s="19" t="s">
        <v>14</v>
      </c>
      <c r="C112" s="19">
        <v>0</v>
      </c>
      <c r="D112" s="19">
        <v>0</v>
      </c>
      <c r="E112" s="21">
        <f t="shared" si="4"/>
        <v>0</v>
      </c>
      <c r="F112" s="19">
        <v>0</v>
      </c>
      <c r="G112" s="21">
        <f t="shared" si="3"/>
        <v>0</v>
      </c>
      <c r="H112" s="19">
        <v>0.5</v>
      </c>
      <c r="I112" s="22">
        <f t="shared" si="5"/>
        <v>0</v>
      </c>
    </row>
    <row r="113" spans="1:9" ht="20.25" x14ac:dyDescent="0.3">
      <c r="A113" s="19" t="s">
        <v>120</v>
      </c>
      <c r="B113" s="19" t="s">
        <v>14</v>
      </c>
      <c r="C113" s="19">
        <v>17</v>
      </c>
      <c r="D113" s="19">
        <v>0</v>
      </c>
      <c r="E113" s="21">
        <f t="shared" si="4"/>
        <v>17</v>
      </c>
      <c r="F113" s="19">
        <v>0</v>
      </c>
      <c r="G113" s="21">
        <f t="shared" si="3"/>
        <v>17</v>
      </c>
      <c r="H113" s="19">
        <v>183.82</v>
      </c>
      <c r="I113" s="22">
        <f t="shared" si="5"/>
        <v>3124.94</v>
      </c>
    </row>
    <row r="114" spans="1:9" ht="20.25" x14ac:dyDescent="0.3">
      <c r="A114" s="19" t="s">
        <v>121</v>
      </c>
      <c r="B114" s="19" t="s">
        <v>14</v>
      </c>
      <c r="C114" s="19">
        <v>4</v>
      </c>
      <c r="D114" s="19">
        <v>10</v>
      </c>
      <c r="E114" s="21">
        <f t="shared" si="4"/>
        <v>14</v>
      </c>
      <c r="F114" s="19">
        <v>3</v>
      </c>
      <c r="G114" s="21">
        <f t="shared" si="3"/>
        <v>11</v>
      </c>
      <c r="H114" s="19">
        <v>187.14</v>
      </c>
      <c r="I114" s="22">
        <f t="shared" si="5"/>
        <v>2058.54</v>
      </c>
    </row>
    <row r="115" spans="1:9" ht="20.25" x14ac:dyDescent="0.3">
      <c r="A115" s="19" t="s">
        <v>122</v>
      </c>
      <c r="B115" s="19" t="s">
        <v>14</v>
      </c>
      <c r="C115" s="19">
        <v>15</v>
      </c>
      <c r="D115" s="19">
        <v>0</v>
      </c>
      <c r="E115" s="21">
        <f t="shared" si="4"/>
        <v>15</v>
      </c>
      <c r="F115" s="19">
        <v>0</v>
      </c>
      <c r="G115" s="21">
        <f t="shared" si="3"/>
        <v>15</v>
      </c>
      <c r="H115" s="19">
        <v>222</v>
      </c>
      <c r="I115" s="22">
        <f t="shared" si="5"/>
        <v>3330</v>
      </c>
    </row>
    <row r="116" spans="1:9" ht="20.25" x14ac:dyDescent="0.3">
      <c r="A116" s="19" t="s">
        <v>123</v>
      </c>
      <c r="B116" s="19" t="s">
        <v>124</v>
      </c>
      <c r="C116" s="19">
        <v>9</v>
      </c>
      <c r="D116" s="19">
        <v>0</v>
      </c>
      <c r="E116" s="21">
        <f t="shared" si="4"/>
        <v>9</v>
      </c>
      <c r="F116" s="19">
        <v>1</v>
      </c>
      <c r="G116" s="21">
        <f t="shared" si="3"/>
        <v>8</v>
      </c>
      <c r="H116" s="19">
        <v>473</v>
      </c>
      <c r="I116" s="22">
        <f>L109+G116*H116</f>
        <v>3784</v>
      </c>
    </row>
    <row r="117" spans="1:9" ht="20.25" x14ac:dyDescent="0.3">
      <c r="A117" s="19" t="s">
        <v>125</v>
      </c>
      <c r="B117" s="19" t="s">
        <v>14</v>
      </c>
      <c r="C117" s="19">
        <v>570</v>
      </c>
      <c r="D117" s="19">
        <v>0</v>
      </c>
      <c r="E117" s="21">
        <f t="shared" si="4"/>
        <v>570</v>
      </c>
      <c r="F117" s="19">
        <v>30</v>
      </c>
      <c r="G117" s="21">
        <f t="shared" si="3"/>
        <v>540</v>
      </c>
      <c r="H117" s="19">
        <v>19.8</v>
      </c>
      <c r="I117" s="22">
        <f t="shared" si="5"/>
        <v>10692</v>
      </c>
    </row>
    <row r="118" spans="1:9" ht="20.25" x14ac:dyDescent="0.3">
      <c r="A118" s="19" t="s">
        <v>126</v>
      </c>
      <c r="B118" s="19" t="s">
        <v>14</v>
      </c>
      <c r="C118" s="19">
        <v>800</v>
      </c>
      <c r="D118" s="19">
        <v>500</v>
      </c>
      <c r="E118" s="21">
        <f t="shared" si="4"/>
        <v>1300</v>
      </c>
      <c r="F118" s="19">
        <v>0</v>
      </c>
      <c r="G118" s="21">
        <f t="shared" si="3"/>
        <v>1300</v>
      </c>
      <c r="H118" s="19">
        <v>3.34</v>
      </c>
      <c r="I118" s="22">
        <f t="shared" si="5"/>
        <v>4342</v>
      </c>
    </row>
    <row r="119" spans="1:9" ht="20.25" x14ac:dyDescent="0.3">
      <c r="A119" s="19" t="s">
        <v>127</v>
      </c>
      <c r="B119" s="19" t="s">
        <v>14</v>
      </c>
      <c r="C119" s="19">
        <v>2000</v>
      </c>
      <c r="D119" s="19">
        <v>1000</v>
      </c>
      <c r="E119" s="21">
        <f t="shared" si="4"/>
        <v>3000</v>
      </c>
      <c r="F119" s="19">
        <v>200</v>
      </c>
      <c r="G119" s="21">
        <f t="shared" si="3"/>
        <v>2800</v>
      </c>
      <c r="H119" s="19">
        <v>2.81</v>
      </c>
      <c r="I119" s="22">
        <f t="shared" si="5"/>
        <v>7868</v>
      </c>
    </row>
    <row r="120" spans="1:9" ht="20.25" x14ac:dyDescent="0.3">
      <c r="A120" s="19" t="s">
        <v>128</v>
      </c>
      <c r="B120" s="19" t="s">
        <v>14</v>
      </c>
      <c r="C120" s="19">
        <v>1500</v>
      </c>
      <c r="D120" s="19">
        <v>1000</v>
      </c>
      <c r="E120" s="21">
        <f t="shared" si="4"/>
        <v>2500</v>
      </c>
      <c r="F120" s="19">
        <v>500</v>
      </c>
      <c r="G120" s="21">
        <f t="shared" si="3"/>
        <v>2000</v>
      </c>
      <c r="H120" s="19">
        <v>2.96</v>
      </c>
      <c r="I120" s="22">
        <f t="shared" si="5"/>
        <v>5920</v>
      </c>
    </row>
    <row r="121" spans="1:9" ht="20.25" x14ac:dyDescent="0.3">
      <c r="A121" s="19" t="s">
        <v>129</v>
      </c>
      <c r="B121" s="19" t="s">
        <v>14</v>
      </c>
      <c r="C121" s="19">
        <v>1000</v>
      </c>
      <c r="D121" s="19">
        <v>1500</v>
      </c>
      <c r="E121" s="21">
        <f t="shared" si="4"/>
        <v>2500</v>
      </c>
      <c r="F121" s="19">
        <v>600</v>
      </c>
      <c r="G121" s="21">
        <f t="shared" si="3"/>
        <v>1900</v>
      </c>
      <c r="H121" s="19">
        <v>6.6</v>
      </c>
      <c r="I121" s="22">
        <f t="shared" si="5"/>
        <v>12540</v>
      </c>
    </row>
    <row r="122" spans="1:9" ht="20.25" x14ac:dyDescent="0.3">
      <c r="A122" s="19" t="s">
        <v>130</v>
      </c>
      <c r="B122" s="19" t="s">
        <v>14</v>
      </c>
      <c r="C122" s="19">
        <v>1300</v>
      </c>
      <c r="D122" s="19">
        <v>0</v>
      </c>
      <c r="E122" s="21">
        <f t="shared" si="4"/>
        <v>1300</v>
      </c>
      <c r="F122" s="19">
        <v>100</v>
      </c>
      <c r="G122" s="21">
        <f t="shared" si="3"/>
        <v>1200</v>
      </c>
      <c r="H122" s="19">
        <v>1.48</v>
      </c>
      <c r="I122" s="22">
        <f t="shared" si="5"/>
        <v>1776</v>
      </c>
    </row>
    <row r="123" spans="1:9" ht="20.25" x14ac:dyDescent="0.3">
      <c r="A123" s="19" t="s">
        <v>131</v>
      </c>
      <c r="B123" s="19" t="s">
        <v>14</v>
      </c>
      <c r="C123" s="19">
        <v>100</v>
      </c>
      <c r="D123" s="19">
        <v>70</v>
      </c>
      <c r="E123" s="21">
        <f t="shared" si="4"/>
        <v>170</v>
      </c>
      <c r="F123" s="19">
        <v>5</v>
      </c>
      <c r="G123" s="21">
        <f t="shared" si="3"/>
        <v>165</v>
      </c>
      <c r="H123" s="19">
        <v>93.5</v>
      </c>
      <c r="I123" s="22">
        <f t="shared" si="5"/>
        <v>15427.5</v>
      </c>
    </row>
    <row r="124" spans="1:9" ht="20.25" x14ac:dyDescent="0.3">
      <c r="A124" s="19" t="s">
        <v>132</v>
      </c>
      <c r="B124" s="19" t="s">
        <v>14</v>
      </c>
      <c r="C124" s="19">
        <v>95</v>
      </c>
      <c r="D124" s="19">
        <v>0</v>
      </c>
      <c r="E124" s="21">
        <f t="shared" si="4"/>
        <v>95</v>
      </c>
      <c r="F124" s="19">
        <v>5</v>
      </c>
      <c r="G124" s="21">
        <v>90</v>
      </c>
      <c r="H124" s="19">
        <v>71.5</v>
      </c>
      <c r="I124" s="22">
        <f t="shared" si="5"/>
        <v>6435</v>
      </c>
    </row>
    <row r="125" spans="1:9" ht="20.25" x14ac:dyDescent="0.3">
      <c r="A125" s="19" t="s">
        <v>133</v>
      </c>
      <c r="B125" s="19" t="s">
        <v>14</v>
      </c>
      <c r="C125" s="19">
        <v>300</v>
      </c>
      <c r="D125" s="19">
        <v>50</v>
      </c>
      <c r="E125" s="21">
        <f t="shared" si="4"/>
        <v>350</v>
      </c>
      <c r="F125" s="19">
        <v>33</v>
      </c>
      <c r="G125" s="21">
        <f t="shared" si="3"/>
        <v>317</v>
      </c>
      <c r="H125" s="19">
        <v>23.65</v>
      </c>
      <c r="I125" s="22">
        <f t="shared" si="5"/>
        <v>7497.0499999999993</v>
      </c>
    </row>
    <row r="126" spans="1:9" ht="20.25" x14ac:dyDescent="0.3">
      <c r="A126" s="19" t="s">
        <v>134</v>
      </c>
      <c r="B126" s="19" t="s">
        <v>14</v>
      </c>
      <c r="C126" s="19">
        <v>350</v>
      </c>
      <c r="D126" s="19">
        <v>0</v>
      </c>
      <c r="E126" s="21">
        <f t="shared" si="4"/>
        <v>350</v>
      </c>
      <c r="F126" s="19">
        <v>20</v>
      </c>
      <c r="G126" s="21">
        <f t="shared" si="3"/>
        <v>330</v>
      </c>
      <c r="H126" s="19">
        <v>23.87</v>
      </c>
      <c r="I126" s="22">
        <f t="shared" si="5"/>
        <v>7877.1</v>
      </c>
    </row>
    <row r="127" spans="1:9" ht="20.25" x14ac:dyDescent="0.3">
      <c r="A127" s="19" t="s">
        <v>135</v>
      </c>
      <c r="B127" s="19" t="s">
        <v>14</v>
      </c>
      <c r="C127" s="19">
        <v>555</v>
      </c>
      <c r="D127" s="19">
        <v>0</v>
      </c>
      <c r="E127" s="21">
        <f t="shared" si="4"/>
        <v>555</v>
      </c>
      <c r="F127" s="19">
        <v>30</v>
      </c>
      <c r="G127" s="21">
        <f t="shared" si="3"/>
        <v>525</v>
      </c>
      <c r="H127" s="19">
        <v>22.59</v>
      </c>
      <c r="I127" s="22">
        <f t="shared" si="5"/>
        <v>11859.75</v>
      </c>
    </row>
    <row r="128" spans="1:9" ht="20.25" x14ac:dyDescent="0.3">
      <c r="A128" s="19" t="s">
        <v>136</v>
      </c>
      <c r="B128" s="19" t="s">
        <v>14</v>
      </c>
      <c r="C128" s="19">
        <v>0</v>
      </c>
      <c r="D128" s="19">
        <v>0</v>
      </c>
      <c r="E128" s="21">
        <f t="shared" si="4"/>
        <v>0</v>
      </c>
      <c r="F128" s="19">
        <v>0</v>
      </c>
      <c r="G128" s="21">
        <f t="shared" si="3"/>
        <v>0</v>
      </c>
      <c r="H128" s="19">
        <v>1.52</v>
      </c>
      <c r="I128" s="22">
        <f t="shared" si="5"/>
        <v>0</v>
      </c>
    </row>
    <row r="129" spans="1:9" ht="20.25" x14ac:dyDescent="0.3">
      <c r="A129" s="19" t="s">
        <v>137</v>
      </c>
      <c r="B129" s="19" t="s">
        <v>14</v>
      </c>
      <c r="C129" s="19">
        <v>46</v>
      </c>
      <c r="D129" s="19">
        <v>0</v>
      </c>
      <c r="E129" s="21">
        <v>46</v>
      </c>
      <c r="F129" s="19">
        <v>0</v>
      </c>
      <c r="G129" s="21">
        <f t="shared" si="3"/>
        <v>46</v>
      </c>
      <c r="H129" s="19">
        <v>30.8</v>
      </c>
      <c r="I129" s="22">
        <f t="shared" si="5"/>
        <v>1416.8</v>
      </c>
    </row>
    <row r="130" spans="1:9" ht="20.25" x14ac:dyDescent="0.3">
      <c r="A130" s="19" t="s">
        <v>138</v>
      </c>
      <c r="B130" s="19" t="s">
        <v>14</v>
      </c>
      <c r="C130" s="19">
        <v>40</v>
      </c>
      <c r="D130" s="19">
        <v>0</v>
      </c>
      <c r="E130" s="21">
        <f t="shared" si="4"/>
        <v>40</v>
      </c>
      <c r="F130" s="19">
        <v>0</v>
      </c>
      <c r="G130" s="21">
        <f t="shared" si="3"/>
        <v>40</v>
      </c>
      <c r="H130" s="19">
        <v>21.89</v>
      </c>
      <c r="I130" s="22">
        <f t="shared" si="5"/>
        <v>875.6</v>
      </c>
    </row>
    <row r="131" spans="1:9" ht="20.25" x14ac:dyDescent="0.3">
      <c r="A131" s="19" t="s">
        <v>139</v>
      </c>
      <c r="B131" s="19" t="s">
        <v>14</v>
      </c>
      <c r="C131" s="19">
        <v>0</v>
      </c>
      <c r="D131" s="19">
        <v>0</v>
      </c>
      <c r="E131" s="21">
        <f t="shared" si="4"/>
        <v>0</v>
      </c>
      <c r="F131" s="19">
        <v>0</v>
      </c>
      <c r="G131" s="21">
        <f t="shared" si="3"/>
        <v>0</v>
      </c>
      <c r="H131" s="19">
        <v>1.31</v>
      </c>
      <c r="I131" s="22">
        <f t="shared" si="5"/>
        <v>0</v>
      </c>
    </row>
    <row r="132" spans="1:9" ht="20.25" x14ac:dyDescent="0.3">
      <c r="A132" s="19" t="s">
        <v>140</v>
      </c>
      <c r="B132" s="19" t="s">
        <v>14</v>
      </c>
      <c r="C132" s="19">
        <v>225</v>
      </c>
      <c r="D132" s="19">
        <v>0</v>
      </c>
      <c r="E132" s="21">
        <f t="shared" si="4"/>
        <v>225</v>
      </c>
      <c r="F132" s="19">
        <v>0</v>
      </c>
      <c r="G132" s="21">
        <f t="shared" si="3"/>
        <v>225</v>
      </c>
      <c r="H132" s="19">
        <v>1.38</v>
      </c>
      <c r="I132" s="22">
        <f t="shared" si="5"/>
        <v>310.5</v>
      </c>
    </row>
    <row r="133" spans="1:9" ht="20.25" x14ac:dyDescent="0.3">
      <c r="A133" s="19" t="s">
        <v>141</v>
      </c>
      <c r="B133" s="19" t="s">
        <v>14</v>
      </c>
      <c r="C133" s="19">
        <v>400</v>
      </c>
      <c r="D133" s="19">
        <v>0</v>
      </c>
      <c r="E133" s="21">
        <f t="shared" si="4"/>
        <v>400</v>
      </c>
      <c r="F133" s="19">
        <v>20</v>
      </c>
      <c r="G133" s="21">
        <f t="shared" si="3"/>
        <v>380</v>
      </c>
      <c r="H133" s="19">
        <v>1.38</v>
      </c>
      <c r="I133" s="22">
        <f t="shared" si="5"/>
        <v>524.4</v>
      </c>
    </row>
    <row r="134" spans="1:9" ht="20.25" x14ac:dyDescent="0.3">
      <c r="A134" s="19" t="s">
        <v>142</v>
      </c>
      <c r="B134" s="19" t="s">
        <v>14</v>
      </c>
      <c r="C134" s="19">
        <v>107</v>
      </c>
      <c r="D134" s="19">
        <v>0</v>
      </c>
      <c r="E134" s="21">
        <f t="shared" si="4"/>
        <v>107</v>
      </c>
      <c r="F134" s="19">
        <v>0</v>
      </c>
      <c r="G134" s="21">
        <f t="shared" si="3"/>
        <v>107</v>
      </c>
      <c r="H134" s="19">
        <v>1.5</v>
      </c>
      <c r="I134" s="22">
        <f t="shared" si="5"/>
        <v>160.5</v>
      </c>
    </row>
    <row r="135" spans="1:9" ht="20.25" x14ac:dyDescent="0.3">
      <c r="A135" s="35" t="s">
        <v>76</v>
      </c>
      <c r="B135" s="36"/>
      <c r="C135" s="36"/>
      <c r="D135" s="36"/>
      <c r="E135" s="25"/>
      <c r="F135" s="37"/>
      <c r="G135" s="25"/>
      <c r="H135" s="36"/>
      <c r="I135" s="38">
        <f>SUM(I71:I134)</f>
        <v>325960.44999999995</v>
      </c>
    </row>
    <row r="136" spans="1:9" ht="20.25" x14ac:dyDescent="0.3">
      <c r="C136" s="1"/>
      <c r="E136" s="25"/>
      <c r="F136" s="39"/>
      <c r="G136" s="25"/>
      <c r="I136" s="40"/>
    </row>
    <row r="137" spans="1:9" ht="20.25" x14ac:dyDescent="0.3">
      <c r="B137" s="3"/>
      <c r="C137" s="3"/>
      <c r="D137" s="3"/>
      <c r="E137" s="25"/>
      <c r="F137" s="41"/>
      <c r="G137" s="25"/>
      <c r="H137" s="5"/>
    </row>
    <row r="138" spans="1:9" ht="20.25" x14ac:dyDescent="0.3">
      <c r="A138" s="4"/>
      <c r="B138" s="5" t="s">
        <v>143</v>
      </c>
      <c r="C138" s="1"/>
      <c r="D138" s="1"/>
      <c r="E138" s="25"/>
      <c r="F138" s="31"/>
      <c r="G138" s="25"/>
    </row>
    <row r="139" spans="1:9" ht="20.25" x14ac:dyDescent="0.3">
      <c r="A139" t="s">
        <v>144</v>
      </c>
      <c r="D139" s="4"/>
      <c r="E139" s="25"/>
      <c r="F139" s="39"/>
      <c r="G139" s="25"/>
      <c r="H139" s="5"/>
    </row>
    <row r="140" spans="1:9" ht="20.25" x14ac:dyDescent="0.3">
      <c r="A140" s="4"/>
      <c r="B140" s="5"/>
      <c r="C140" s="1"/>
      <c r="D140" s="1"/>
      <c r="E140" s="25"/>
      <c r="F140" s="31"/>
      <c r="G140" s="25"/>
      <c r="H140" s="5"/>
    </row>
    <row r="141" spans="1:9" ht="20.25" x14ac:dyDescent="0.3">
      <c r="A141" s="4"/>
      <c r="B141" s="42"/>
      <c r="C141" s="5"/>
      <c r="D141" s="5"/>
      <c r="E141" s="25"/>
      <c r="F141" s="31"/>
      <c r="G141" s="25"/>
      <c r="H141" s="5"/>
    </row>
    <row r="142" spans="1:9" ht="20.25" x14ac:dyDescent="0.3">
      <c r="A142" s="4" t="s">
        <v>145</v>
      </c>
      <c r="B142" s="5"/>
      <c r="C142" s="5"/>
      <c r="D142" s="5"/>
      <c r="E142" s="25"/>
      <c r="F142" s="31"/>
      <c r="G142" s="25"/>
      <c r="H142" s="5"/>
      <c r="I142" s="2"/>
    </row>
    <row r="143" spans="1:9" ht="21" thickBot="1" x14ac:dyDescent="0.35">
      <c r="B143" s="1"/>
      <c r="C143" s="32"/>
      <c r="D143" s="32"/>
      <c r="E143" s="25"/>
      <c r="F143" s="31"/>
      <c r="G143" s="25"/>
      <c r="H143" s="5"/>
      <c r="I143" s="43"/>
    </row>
    <row r="144" spans="1:9" x14ac:dyDescent="0.25">
      <c r="A144" s="13" t="s">
        <v>13</v>
      </c>
      <c r="B144" s="14" t="s">
        <v>14</v>
      </c>
      <c r="C144" s="14" t="s">
        <v>15</v>
      </c>
      <c r="D144" s="14" t="s">
        <v>16</v>
      </c>
      <c r="E144" s="33" t="s">
        <v>15</v>
      </c>
      <c r="F144" s="33" t="s">
        <v>17</v>
      </c>
      <c r="G144" s="33" t="s">
        <v>18</v>
      </c>
      <c r="H144" s="14" t="s">
        <v>19</v>
      </c>
      <c r="I144" s="15" t="s">
        <v>19</v>
      </c>
    </row>
    <row r="145" spans="1:9" ht="15.75" thickBot="1" x14ac:dyDescent="0.3">
      <c r="A145" s="16"/>
      <c r="B145" s="17"/>
      <c r="C145" s="17" t="s">
        <v>20</v>
      </c>
      <c r="D145" s="17"/>
      <c r="E145" s="17" t="s">
        <v>17</v>
      </c>
      <c r="F145" s="17" t="s">
        <v>21</v>
      </c>
      <c r="G145" s="17" t="s">
        <v>22</v>
      </c>
      <c r="H145" s="17" t="s">
        <v>23</v>
      </c>
      <c r="I145" s="18" t="s">
        <v>17</v>
      </c>
    </row>
    <row r="146" spans="1:9" ht="20.25" x14ac:dyDescent="0.3">
      <c r="A146" s="19" t="s">
        <v>146</v>
      </c>
      <c r="B146" s="19" t="s">
        <v>14</v>
      </c>
      <c r="C146" s="19">
        <v>320</v>
      </c>
      <c r="D146" s="19">
        <v>50</v>
      </c>
      <c r="E146" s="21">
        <f t="shared" ref="E146:E192" si="6">+C146+D146</f>
        <v>370</v>
      </c>
      <c r="F146" s="19">
        <v>40</v>
      </c>
      <c r="G146" s="21">
        <f t="shared" ref="G146:G192" si="7">+E146-F146</f>
        <v>330</v>
      </c>
      <c r="H146" s="19">
        <v>17.59</v>
      </c>
      <c r="I146" s="22">
        <f>G146*H146</f>
        <v>5804.7</v>
      </c>
    </row>
    <row r="147" spans="1:9" ht="20.25" x14ac:dyDescent="0.3">
      <c r="A147" s="19" t="s">
        <v>147</v>
      </c>
      <c r="B147" s="19" t="s">
        <v>14</v>
      </c>
      <c r="C147" s="19">
        <v>230</v>
      </c>
      <c r="D147" s="19">
        <v>0</v>
      </c>
      <c r="E147" s="21">
        <f t="shared" si="6"/>
        <v>230</v>
      </c>
      <c r="F147" s="19">
        <v>30</v>
      </c>
      <c r="G147" s="21">
        <f t="shared" si="7"/>
        <v>200</v>
      </c>
      <c r="H147" s="19">
        <v>0.76</v>
      </c>
      <c r="I147" s="22">
        <f t="shared" ref="I147:I192" si="8">G147*H147</f>
        <v>152</v>
      </c>
    </row>
    <row r="148" spans="1:9" ht="20.25" x14ac:dyDescent="0.3">
      <c r="A148" s="19" t="s">
        <v>148</v>
      </c>
      <c r="B148" s="19" t="s">
        <v>14</v>
      </c>
      <c r="C148" s="19">
        <v>1100</v>
      </c>
      <c r="D148" s="19">
        <v>100</v>
      </c>
      <c r="E148" s="21">
        <f t="shared" si="6"/>
        <v>1200</v>
      </c>
      <c r="F148" s="19">
        <v>68</v>
      </c>
      <c r="G148" s="21">
        <f t="shared" si="7"/>
        <v>1132</v>
      </c>
      <c r="H148" s="19">
        <v>1.89</v>
      </c>
      <c r="I148" s="22">
        <f t="shared" si="8"/>
        <v>2139.48</v>
      </c>
    </row>
    <row r="149" spans="1:9" ht="20.25" x14ac:dyDescent="0.3">
      <c r="A149" s="19" t="s">
        <v>149</v>
      </c>
      <c r="B149" s="19" t="s">
        <v>14</v>
      </c>
      <c r="C149" s="19">
        <v>100</v>
      </c>
      <c r="D149" s="19">
        <v>0</v>
      </c>
      <c r="E149" s="21">
        <v>100</v>
      </c>
      <c r="F149" s="19">
        <v>0</v>
      </c>
      <c r="G149" s="21">
        <v>100</v>
      </c>
      <c r="H149" s="19">
        <v>12.332000000000001</v>
      </c>
      <c r="I149" s="22">
        <f t="shared" si="8"/>
        <v>1233.2</v>
      </c>
    </row>
    <row r="150" spans="1:9" ht="20.25" x14ac:dyDescent="0.3">
      <c r="A150" s="19" t="s">
        <v>150</v>
      </c>
      <c r="B150" s="19" t="s">
        <v>14</v>
      </c>
      <c r="C150" s="19">
        <v>240</v>
      </c>
      <c r="D150" s="19">
        <v>200</v>
      </c>
      <c r="E150" s="21">
        <f t="shared" si="6"/>
        <v>440</v>
      </c>
      <c r="F150" s="19">
        <v>40</v>
      </c>
      <c r="G150" s="21">
        <f t="shared" si="7"/>
        <v>400</v>
      </c>
      <c r="H150" s="19">
        <v>34.1</v>
      </c>
      <c r="I150" s="22">
        <f t="shared" si="8"/>
        <v>13640</v>
      </c>
    </row>
    <row r="151" spans="1:9" ht="20.25" x14ac:dyDescent="0.3">
      <c r="A151" s="19" t="s">
        <v>151</v>
      </c>
      <c r="B151" s="19" t="s">
        <v>14</v>
      </c>
      <c r="C151" s="19">
        <v>530</v>
      </c>
      <c r="D151" s="19">
        <v>0</v>
      </c>
      <c r="E151" s="21">
        <f t="shared" si="6"/>
        <v>530</v>
      </c>
      <c r="F151" s="19">
        <v>117</v>
      </c>
      <c r="G151" s="21">
        <f t="shared" si="7"/>
        <v>413</v>
      </c>
      <c r="H151" s="19">
        <v>16.32</v>
      </c>
      <c r="I151" s="22">
        <f t="shared" si="8"/>
        <v>6740.16</v>
      </c>
    </row>
    <row r="152" spans="1:9" ht="20.25" x14ac:dyDescent="0.3">
      <c r="A152" s="19" t="s">
        <v>152</v>
      </c>
      <c r="B152" s="19" t="s">
        <v>14</v>
      </c>
      <c r="C152" s="19">
        <v>40</v>
      </c>
      <c r="D152" s="19">
        <v>100</v>
      </c>
      <c r="E152" s="21">
        <f t="shared" si="6"/>
        <v>140</v>
      </c>
      <c r="F152" s="19">
        <v>20</v>
      </c>
      <c r="G152" s="21">
        <f t="shared" si="7"/>
        <v>120</v>
      </c>
      <c r="H152" s="19">
        <v>0.15</v>
      </c>
      <c r="I152" s="22">
        <f t="shared" si="8"/>
        <v>18</v>
      </c>
    </row>
    <row r="153" spans="1:9" ht="20.25" x14ac:dyDescent="0.3">
      <c r="A153" s="19" t="s">
        <v>153</v>
      </c>
      <c r="B153" s="19" t="s">
        <v>14</v>
      </c>
      <c r="C153" s="19">
        <v>400</v>
      </c>
      <c r="D153" s="19">
        <v>0</v>
      </c>
      <c r="E153" s="21">
        <f t="shared" si="6"/>
        <v>400</v>
      </c>
      <c r="F153" s="19">
        <v>30</v>
      </c>
      <c r="G153" s="21">
        <f t="shared" si="7"/>
        <v>370</v>
      </c>
      <c r="H153" s="19">
        <v>0.37</v>
      </c>
      <c r="I153" s="22">
        <f t="shared" si="8"/>
        <v>136.9</v>
      </c>
    </row>
    <row r="154" spans="1:9" ht="20.25" x14ac:dyDescent="0.3">
      <c r="A154" s="19" t="s">
        <v>154</v>
      </c>
      <c r="B154" s="19" t="s">
        <v>14</v>
      </c>
      <c r="C154" s="19">
        <v>17</v>
      </c>
      <c r="D154" s="19">
        <v>5</v>
      </c>
      <c r="E154" s="21">
        <f t="shared" si="6"/>
        <v>22</v>
      </c>
      <c r="F154" s="19">
        <v>2</v>
      </c>
      <c r="G154" s="21">
        <f t="shared" si="7"/>
        <v>20</v>
      </c>
      <c r="H154" s="19">
        <v>154</v>
      </c>
      <c r="I154" s="22">
        <f t="shared" si="8"/>
        <v>3080</v>
      </c>
    </row>
    <row r="155" spans="1:9" ht="20.25" x14ac:dyDescent="0.3">
      <c r="A155" s="19" t="s">
        <v>155</v>
      </c>
      <c r="B155" s="19" t="s">
        <v>14</v>
      </c>
      <c r="C155" s="19">
        <v>40</v>
      </c>
      <c r="D155" s="19">
        <v>300</v>
      </c>
      <c r="E155" s="21">
        <f t="shared" si="6"/>
        <v>340</v>
      </c>
      <c r="F155" s="19">
        <v>96</v>
      </c>
      <c r="G155" s="21">
        <f t="shared" si="7"/>
        <v>244</v>
      </c>
      <c r="H155" s="19">
        <v>13.31</v>
      </c>
      <c r="I155" s="22">
        <f t="shared" si="8"/>
        <v>3247.6400000000003</v>
      </c>
    </row>
    <row r="156" spans="1:9" ht="20.25" x14ac:dyDescent="0.3">
      <c r="A156" s="19" t="s">
        <v>201</v>
      </c>
      <c r="B156" s="19" t="s">
        <v>14</v>
      </c>
      <c r="C156" s="19">
        <v>270</v>
      </c>
      <c r="D156" s="19">
        <v>0</v>
      </c>
      <c r="E156" s="21">
        <f t="shared" si="6"/>
        <v>270</v>
      </c>
      <c r="F156" s="19">
        <v>20</v>
      </c>
      <c r="G156" s="21">
        <f t="shared" si="7"/>
        <v>250</v>
      </c>
      <c r="H156" s="19">
        <v>0.28999999999999998</v>
      </c>
      <c r="I156" s="22">
        <f t="shared" si="8"/>
        <v>72.5</v>
      </c>
    </row>
    <row r="157" spans="1:9" ht="20.25" x14ac:dyDescent="0.3">
      <c r="A157" s="19" t="s">
        <v>156</v>
      </c>
      <c r="B157" s="19" t="s">
        <v>14</v>
      </c>
      <c r="C157" s="19">
        <v>472</v>
      </c>
      <c r="D157" s="19">
        <v>0</v>
      </c>
      <c r="E157" s="21">
        <f t="shared" si="6"/>
        <v>472</v>
      </c>
      <c r="F157" s="19">
        <v>27</v>
      </c>
      <c r="G157" s="21">
        <f t="shared" si="7"/>
        <v>445</v>
      </c>
      <c r="H157" s="19">
        <v>6.6</v>
      </c>
      <c r="I157" s="22">
        <f t="shared" si="8"/>
        <v>2937</v>
      </c>
    </row>
    <row r="158" spans="1:9" ht="20.25" x14ac:dyDescent="0.3">
      <c r="A158" s="19" t="s">
        <v>157</v>
      </c>
      <c r="B158" s="19" t="s">
        <v>14</v>
      </c>
      <c r="C158" s="19">
        <v>170</v>
      </c>
      <c r="D158" s="19">
        <v>0</v>
      </c>
      <c r="E158" s="21">
        <f t="shared" si="6"/>
        <v>170</v>
      </c>
      <c r="F158" s="19">
        <v>50</v>
      </c>
      <c r="G158" s="21">
        <f>+E158-F158</f>
        <v>120</v>
      </c>
      <c r="H158" s="19">
        <v>93.23</v>
      </c>
      <c r="I158" s="22">
        <f t="shared" si="8"/>
        <v>11187.6</v>
      </c>
    </row>
    <row r="159" spans="1:9" ht="20.25" x14ac:dyDescent="0.3">
      <c r="A159" s="19" t="s">
        <v>158</v>
      </c>
      <c r="B159" s="19" t="s">
        <v>14</v>
      </c>
      <c r="C159" s="19">
        <v>745</v>
      </c>
      <c r="D159" s="19">
        <v>0</v>
      </c>
      <c r="E159" s="21">
        <f t="shared" si="6"/>
        <v>745</v>
      </c>
      <c r="F159" s="19">
        <v>35</v>
      </c>
      <c r="G159" s="21">
        <f t="shared" si="7"/>
        <v>710</v>
      </c>
      <c r="H159" s="19">
        <v>7.91</v>
      </c>
      <c r="I159" s="22">
        <f t="shared" si="8"/>
        <v>5616.1</v>
      </c>
    </row>
    <row r="160" spans="1:9" ht="20.25" x14ac:dyDescent="0.3">
      <c r="A160" s="19" t="s">
        <v>159</v>
      </c>
      <c r="B160" s="19" t="s">
        <v>14</v>
      </c>
      <c r="C160" s="19">
        <v>418</v>
      </c>
      <c r="D160" s="19">
        <v>0</v>
      </c>
      <c r="E160" s="21">
        <f t="shared" si="6"/>
        <v>418</v>
      </c>
      <c r="F160" s="19">
        <v>40</v>
      </c>
      <c r="G160" s="21">
        <f t="shared" si="7"/>
        <v>378</v>
      </c>
      <c r="H160" s="19">
        <v>31.9</v>
      </c>
      <c r="I160" s="22">
        <f t="shared" si="8"/>
        <v>12058.199999999999</v>
      </c>
    </row>
    <row r="161" spans="1:9" ht="20.25" x14ac:dyDescent="0.3">
      <c r="A161" s="19" t="s">
        <v>160</v>
      </c>
      <c r="B161" s="19" t="s">
        <v>14</v>
      </c>
      <c r="C161" s="19">
        <v>490</v>
      </c>
      <c r="D161" s="19">
        <v>0</v>
      </c>
      <c r="E161" s="21">
        <f t="shared" si="6"/>
        <v>490</v>
      </c>
      <c r="F161" s="19">
        <v>59</v>
      </c>
      <c r="G161" s="21">
        <f t="shared" si="7"/>
        <v>431</v>
      </c>
      <c r="H161" s="19">
        <v>20.79</v>
      </c>
      <c r="I161" s="22">
        <f t="shared" si="8"/>
        <v>8960.49</v>
      </c>
    </row>
    <row r="162" spans="1:9" ht="20.25" x14ac:dyDescent="0.3">
      <c r="A162" s="19" t="s">
        <v>161</v>
      </c>
      <c r="B162" s="19" t="s">
        <v>14</v>
      </c>
      <c r="C162" s="19">
        <v>234</v>
      </c>
      <c r="D162" s="19">
        <v>0</v>
      </c>
      <c r="E162" s="21">
        <f t="shared" si="6"/>
        <v>234</v>
      </c>
      <c r="F162" s="19">
        <v>0</v>
      </c>
      <c r="G162" s="21">
        <f t="shared" si="7"/>
        <v>234</v>
      </c>
      <c r="H162" s="19">
        <v>8.2200000000000006</v>
      </c>
      <c r="I162" s="22">
        <f t="shared" si="8"/>
        <v>1923.4800000000002</v>
      </c>
    </row>
    <row r="163" spans="1:9" ht="20.25" x14ac:dyDescent="0.3">
      <c r="A163" s="19" t="s">
        <v>162</v>
      </c>
      <c r="B163" s="19" t="s">
        <v>14</v>
      </c>
      <c r="C163" s="19">
        <v>225</v>
      </c>
      <c r="D163" s="19">
        <v>0</v>
      </c>
      <c r="E163" s="21">
        <f t="shared" si="6"/>
        <v>225</v>
      </c>
      <c r="F163" s="19">
        <v>10</v>
      </c>
      <c r="G163" s="21">
        <f t="shared" si="7"/>
        <v>215</v>
      </c>
      <c r="H163" s="19">
        <v>16.89</v>
      </c>
      <c r="I163" s="22">
        <f t="shared" si="8"/>
        <v>3631.35</v>
      </c>
    </row>
    <row r="164" spans="1:9" ht="20.25" x14ac:dyDescent="0.3">
      <c r="A164" s="19" t="s">
        <v>163</v>
      </c>
      <c r="B164" s="19" t="s">
        <v>14</v>
      </c>
      <c r="C164" s="19">
        <v>245</v>
      </c>
      <c r="D164" s="19">
        <v>150</v>
      </c>
      <c r="E164" s="21">
        <f t="shared" si="6"/>
        <v>395</v>
      </c>
      <c r="F164" s="19">
        <v>26</v>
      </c>
      <c r="G164" s="21">
        <f t="shared" si="7"/>
        <v>369</v>
      </c>
      <c r="H164" s="19">
        <v>15.38</v>
      </c>
      <c r="I164" s="22">
        <f t="shared" si="8"/>
        <v>5675.22</v>
      </c>
    </row>
    <row r="165" spans="1:9" ht="20.25" x14ac:dyDescent="0.3">
      <c r="A165" s="19" t="s">
        <v>164</v>
      </c>
      <c r="B165" s="19" t="s">
        <v>14</v>
      </c>
      <c r="C165" s="19">
        <v>38</v>
      </c>
      <c r="D165" s="19">
        <v>0</v>
      </c>
      <c r="E165" s="21">
        <f t="shared" si="6"/>
        <v>38</v>
      </c>
      <c r="F165" s="19">
        <v>38</v>
      </c>
      <c r="G165" s="21">
        <f t="shared" si="7"/>
        <v>0</v>
      </c>
      <c r="H165" s="19">
        <v>20.8</v>
      </c>
      <c r="I165" s="22">
        <f t="shared" si="8"/>
        <v>0</v>
      </c>
    </row>
    <row r="166" spans="1:9" ht="20.25" x14ac:dyDescent="0.3">
      <c r="A166" s="19" t="s">
        <v>165</v>
      </c>
      <c r="B166" s="19" t="s">
        <v>14</v>
      </c>
      <c r="C166" s="19">
        <v>750</v>
      </c>
      <c r="D166" s="19">
        <v>1000</v>
      </c>
      <c r="E166" s="21">
        <f t="shared" si="6"/>
        <v>1750</v>
      </c>
      <c r="F166" s="19">
        <v>100</v>
      </c>
      <c r="G166" s="21">
        <f t="shared" si="7"/>
        <v>1650</v>
      </c>
      <c r="H166" s="19">
        <v>8.25</v>
      </c>
      <c r="I166" s="22">
        <f t="shared" si="8"/>
        <v>13612.5</v>
      </c>
    </row>
    <row r="167" spans="1:9" ht="20.25" x14ac:dyDescent="0.3">
      <c r="A167" s="19" t="s">
        <v>166</v>
      </c>
      <c r="B167" s="19" t="s">
        <v>14</v>
      </c>
      <c r="C167" s="19">
        <v>500</v>
      </c>
      <c r="D167" s="19">
        <v>590</v>
      </c>
      <c r="E167" s="21">
        <f t="shared" si="6"/>
        <v>1090</v>
      </c>
      <c r="F167" s="19">
        <v>40</v>
      </c>
      <c r="G167" s="21">
        <f t="shared" si="7"/>
        <v>1050</v>
      </c>
      <c r="H167" s="19">
        <v>43.98</v>
      </c>
      <c r="I167" s="22">
        <f t="shared" si="8"/>
        <v>46179</v>
      </c>
    </row>
    <row r="168" spans="1:9" ht="20.25" x14ac:dyDescent="0.3">
      <c r="A168" s="19" t="s">
        <v>167</v>
      </c>
      <c r="B168" s="19" t="s">
        <v>14</v>
      </c>
      <c r="C168" s="19">
        <v>62</v>
      </c>
      <c r="D168" s="19">
        <v>140</v>
      </c>
      <c r="E168" s="21">
        <f t="shared" si="6"/>
        <v>202</v>
      </c>
      <c r="F168" s="19">
        <v>10</v>
      </c>
      <c r="G168" s="21">
        <f t="shared" si="7"/>
        <v>192</v>
      </c>
      <c r="H168" s="19">
        <v>71.5</v>
      </c>
      <c r="I168" s="22">
        <f t="shared" si="8"/>
        <v>13728</v>
      </c>
    </row>
    <row r="169" spans="1:9" ht="20.25" x14ac:dyDescent="0.3">
      <c r="A169" s="19" t="s">
        <v>168</v>
      </c>
      <c r="B169" s="19" t="s">
        <v>14</v>
      </c>
      <c r="C169" s="19">
        <v>110</v>
      </c>
      <c r="D169" s="19">
        <v>0</v>
      </c>
      <c r="E169" s="21">
        <f t="shared" si="6"/>
        <v>110</v>
      </c>
      <c r="F169" s="19">
        <v>0</v>
      </c>
      <c r="G169" s="21">
        <f t="shared" si="7"/>
        <v>110</v>
      </c>
      <c r="H169" s="19">
        <v>53.35</v>
      </c>
      <c r="I169" s="22">
        <f t="shared" si="8"/>
        <v>5868.5</v>
      </c>
    </row>
    <row r="170" spans="1:9" ht="20.25" x14ac:dyDescent="0.3">
      <c r="A170" s="19" t="s">
        <v>169</v>
      </c>
      <c r="B170" s="19" t="s">
        <v>14</v>
      </c>
      <c r="C170" s="19">
        <v>209</v>
      </c>
      <c r="D170" s="19">
        <v>96</v>
      </c>
      <c r="E170" s="21">
        <v>305</v>
      </c>
      <c r="F170" s="19">
        <v>84</v>
      </c>
      <c r="G170" s="21">
        <f t="shared" si="7"/>
        <v>221</v>
      </c>
      <c r="H170" s="19">
        <v>97.9</v>
      </c>
      <c r="I170" s="22">
        <f t="shared" si="8"/>
        <v>21635.9</v>
      </c>
    </row>
    <row r="171" spans="1:9" ht="20.25" x14ac:dyDescent="0.3">
      <c r="A171" s="19" t="s">
        <v>170</v>
      </c>
      <c r="B171" s="19" t="s">
        <v>14</v>
      </c>
      <c r="C171" s="19">
        <v>519</v>
      </c>
      <c r="D171" s="19">
        <v>0</v>
      </c>
      <c r="E171" s="21">
        <f t="shared" si="6"/>
        <v>519</v>
      </c>
      <c r="F171" s="19">
        <v>0</v>
      </c>
      <c r="G171" s="21">
        <f t="shared" si="7"/>
        <v>519</v>
      </c>
      <c r="H171" s="19">
        <v>20.83</v>
      </c>
      <c r="I171" s="22">
        <f t="shared" si="8"/>
        <v>10810.769999999999</v>
      </c>
    </row>
    <row r="172" spans="1:9" ht="20.25" x14ac:dyDescent="0.3">
      <c r="A172" s="19" t="s">
        <v>171</v>
      </c>
      <c r="B172" s="19" t="s">
        <v>14</v>
      </c>
      <c r="C172" s="19">
        <v>187</v>
      </c>
      <c r="D172" s="19">
        <v>0</v>
      </c>
      <c r="E172" s="21">
        <f t="shared" si="6"/>
        <v>187</v>
      </c>
      <c r="F172" s="19">
        <v>24</v>
      </c>
      <c r="G172" s="21">
        <f t="shared" si="7"/>
        <v>163</v>
      </c>
      <c r="H172" s="19">
        <v>35.729999999999997</v>
      </c>
      <c r="I172" s="22">
        <f t="shared" si="8"/>
        <v>5823.99</v>
      </c>
    </row>
    <row r="173" spans="1:9" ht="20.25" x14ac:dyDescent="0.3">
      <c r="A173" s="19" t="s">
        <v>172</v>
      </c>
      <c r="B173" s="19" t="s">
        <v>14</v>
      </c>
      <c r="C173" s="19">
        <v>228</v>
      </c>
      <c r="D173" s="19">
        <v>48</v>
      </c>
      <c r="E173" s="21">
        <f t="shared" si="6"/>
        <v>276</v>
      </c>
      <c r="F173" s="19">
        <v>6</v>
      </c>
      <c r="G173" s="21">
        <f t="shared" si="7"/>
        <v>270</v>
      </c>
      <c r="H173" s="19">
        <v>99</v>
      </c>
      <c r="I173" s="22">
        <f t="shared" si="8"/>
        <v>26730</v>
      </c>
    </row>
    <row r="174" spans="1:9" ht="20.25" x14ac:dyDescent="0.3">
      <c r="A174" s="19" t="s">
        <v>173</v>
      </c>
      <c r="B174" s="19" t="s">
        <v>14</v>
      </c>
      <c r="C174" s="19">
        <v>149</v>
      </c>
      <c r="D174" s="19">
        <v>0</v>
      </c>
      <c r="E174" s="21">
        <f t="shared" si="6"/>
        <v>149</v>
      </c>
      <c r="F174" s="19">
        <v>0</v>
      </c>
      <c r="G174" s="21">
        <f t="shared" si="7"/>
        <v>149</v>
      </c>
      <c r="H174" s="19">
        <v>36</v>
      </c>
      <c r="I174" s="22">
        <f t="shared" si="8"/>
        <v>5364</v>
      </c>
    </row>
    <row r="175" spans="1:9" ht="20.25" x14ac:dyDescent="0.3">
      <c r="A175" s="19" t="s">
        <v>174</v>
      </c>
      <c r="B175" s="19" t="s">
        <v>14</v>
      </c>
      <c r="C175" s="19">
        <v>280</v>
      </c>
      <c r="D175" s="19">
        <v>200</v>
      </c>
      <c r="E175" s="21">
        <f t="shared" si="6"/>
        <v>480</v>
      </c>
      <c r="F175" s="19">
        <v>12</v>
      </c>
      <c r="G175" s="21">
        <f t="shared" si="7"/>
        <v>468</v>
      </c>
      <c r="H175" s="19">
        <v>35.729999999999997</v>
      </c>
      <c r="I175" s="22">
        <f t="shared" si="8"/>
        <v>16721.64</v>
      </c>
    </row>
    <row r="176" spans="1:9" ht="20.25" x14ac:dyDescent="0.3">
      <c r="A176" s="19" t="s">
        <v>175</v>
      </c>
      <c r="B176" s="19" t="s">
        <v>14</v>
      </c>
      <c r="C176" s="19">
        <v>200</v>
      </c>
      <c r="D176" s="19">
        <v>0</v>
      </c>
      <c r="E176" s="21">
        <f t="shared" si="6"/>
        <v>200</v>
      </c>
      <c r="F176" s="19">
        <v>0</v>
      </c>
      <c r="G176" s="21">
        <f t="shared" si="7"/>
        <v>200</v>
      </c>
      <c r="H176" s="19">
        <v>46.7</v>
      </c>
      <c r="I176" s="22">
        <f t="shared" si="8"/>
        <v>9340</v>
      </c>
    </row>
    <row r="177" spans="1:9" ht="20.25" x14ac:dyDescent="0.3">
      <c r="A177" s="19" t="s">
        <v>176</v>
      </c>
      <c r="B177" s="19" t="s">
        <v>14</v>
      </c>
      <c r="C177" s="19">
        <v>14</v>
      </c>
      <c r="D177" s="19">
        <v>10</v>
      </c>
      <c r="E177" s="21">
        <f t="shared" si="6"/>
        <v>24</v>
      </c>
      <c r="F177" s="19">
        <v>0</v>
      </c>
      <c r="G177" s="21">
        <f t="shared" si="7"/>
        <v>24</v>
      </c>
      <c r="H177" s="19">
        <v>24.7</v>
      </c>
      <c r="I177" s="22">
        <f t="shared" si="8"/>
        <v>592.79999999999995</v>
      </c>
    </row>
    <row r="178" spans="1:9" ht="20.25" x14ac:dyDescent="0.3">
      <c r="A178" s="19" t="s">
        <v>177</v>
      </c>
      <c r="B178" s="19" t="s">
        <v>14</v>
      </c>
      <c r="C178" s="19">
        <v>23</v>
      </c>
      <c r="D178" s="19">
        <v>10</v>
      </c>
      <c r="E178" s="21">
        <f t="shared" si="6"/>
        <v>33</v>
      </c>
      <c r="F178" s="19">
        <v>1</v>
      </c>
      <c r="G178" s="21">
        <f t="shared" si="7"/>
        <v>32</v>
      </c>
      <c r="H178" s="19">
        <v>17.45</v>
      </c>
      <c r="I178" s="22">
        <f t="shared" si="8"/>
        <v>558.4</v>
      </c>
    </row>
    <row r="179" spans="1:9" ht="20.25" x14ac:dyDescent="0.3">
      <c r="A179" s="19" t="s">
        <v>178</v>
      </c>
      <c r="B179" s="19" t="s">
        <v>14</v>
      </c>
      <c r="C179" s="19">
        <v>37</v>
      </c>
      <c r="D179" s="19">
        <v>5</v>
      </c>
      <c r="E179" s="21">
        <f t="shared" si="6"/>
        <v>42</v>
      </c>
      <c r="F179" s="19">
        <v>0</v>
      </c>
      <c r="G179" s="21">
        <f t="shared" si="7"/>
        <v>42</v>
      </c>
      <c r="H179" s="19">
        <v>17.45</v>
      </c>
      <c r="I179" s="22">
        <f t="shared" si="8"/>
        <v>732.9</v>
      </c>
    </row>
    <row r="180" spans="1:9" ht="20.25" x14ac:dyDescent="0.3">
      <c r="A180" s="19" t="s">
        <v>179</v>
      </c>
      <c r="B180" s="19" t="s">
        <v>14</v>
      </c>
      <c r="C180" s="19">
        <v>24</v>
      </c>
      <c r="D180" s="19">
        <v>5</v>
      </c>
      <c r="E180" s="21">
        <f t="shared" si="6"/>
        <v>29</v>
      </c>
      <c r="F180" s="19">
        <v>0</v>
      </c>
      <c r="G180" s="21">
        <f t="shared" si="7"/>
        <v>29</v>
      </c>
      <c r="H180" s="19">
        <v>15.95</v>
      </c>
      <c r="I180" s="22">
        <f t="shared" si="8"/>
        <v>462.54999999999995</v>
      </c>
    </row>
    <row r="181" spans="1:9" ht="20.25" x14ac:dyDescent="0.3">
      <c r="A181" s="19" t="s">
        <v>180</v>
      </c>
      <c r="B181" s="19" t="s">
        <v>14</v>
      </c>
      <c r="C181" s="19">
        <v>20</v>
      </c>
      <c r="D181" s="19">
        <v>0</v>
      </c>
      <c r="E181" s="21">
        <f t="shared" si="6"/>
        <v>20</v>
      </c>
      <c r="F181" s="19">
        <v>0</v>
      </c>
      <c r="G181" s="21">
        <f t="shared" si="7"/>
        <v>20</v>
      </c>
      <c r="H181" s="19">
        <v>27.5</v>
      </c>
      <c r="I181" s="22">
        <f t="shared" si="8"/>
        <v>550</v>
      </c>
    </row>
    <row r="182" spans="1:9" ht="20.25" x14ac:dyDescent="0.3">
      <c r="A182" s="19" t="s">
        <v>181</v>
      </c>
      <c r="B182" s="19" t="s">
        <v>14</v>
      </c>
      <c r="C182" s="19">
        <v>18</v>
      </c>
      <c r="D182" s="19">
        <v>0</v>
      </c>
      <c r="E182" s="21">
        <f t="shared" si="6"/>
        <v>18</v>
      </c>
      <c r="F182" s="19">
        <v>0</v>
      </c>
      <c r="G182" s="21">
        <f t="shared" si="7"/>
        <v>18</v>
      </c>
      <c r="H182" s="19">
        <v>30.8</v>
      </c>
      <c r="I182" s="22">
        <f t="shared" si="8"/>
        <v>554.4</v>
      </c>
    </row>
    <row r="183" spans="1:9" ht="20.25" x14ac:dyDescent="0.3">
      <c r="A183" s="19" t="s">
        <v>182</v>
      </c>
      <c r="B183" s="19" t="s">
        <v>14</v>
      </c>
      <c r="C183" s="19">
        <v>15</v>
      </c>
      <c r="D183" s="19">
        <v>0</v>
      </c>
      <c r="E183" s="21">
        <f t="shared" si="6"/>
        <v>15</v>
      </c>
      <c r="F183" s="19">
        <v>1</v>
      </c>
      <c r="G183" s="21">
        <f t="shared" si="7"/>
        <v>14</v>
      </c>
      <c r="H183" s="19">
        <v>27.54</v>
      </c>
      <c r="I183" s="22">
        <f t="shared" si="8"/>
        <v>385.56</v>
      </c>
    </row>
    <row r="184" spans="1:9" ht="20.25" x14ac:dyDescent="0.3">
      <c r="A184" s="19" t="s">
        <v>183</v>
      </c>
      <c r="B184" s="19" t="s">
        <v>14</v>
      </c>
      <c r="C184" s="19">
        <v>18</v>
      </c>
      <c r="D184" s="19">
        <v>0</v>
      </c>
      <c r="E184" s="21">
        <f t="shared" si="6"/>
        <v>18</v>
      </c>
      <c r="F184" s="19">
        <v>0</v>
      </c>
      <c r="G184" s="21">
        <f t="shared" si="7"/>
        <v>18</v>
      </c>
      <c r="H184" s="19">
        <v>28.85</v>
      </c>
      <c r="I184" s="22">
        <f t="shared" si="8"/>
        <v>519.30000000000007</v>
      </c>
    </row>
    <row r="185" spans="1:9" ht="20.25" x14ac:dyDescent="0.3">
      <c r="A185" s="19" t="s">
        <v>202</v>
      </c>
      <c r="B185" s="19" t="s">
        <v>14</v>
      </c>
      <c r="C185" s="19">
        <v>0</v>
      </c>
      <c r="D185" s="19">
        <v>0</v>
      </c>
      <c r="E185" s="21">
        <f t="shared" si="6"/>
        <v>0</v>
      </c>
      <c r="F185" s="19">
        <v>0</v>
      </c>
      <c r="G185" s="21">
        <f t="shared" si="7"/>
        <v>0</v>
      </c>
      <c r="H185" s="19">
        <v>20.48</v>
      </c>
      <c r="I185" s="22">
        <f t="shared" si="8"/>
        <v>0</v>
      </c>
    </row>
    <row r="186" spans="1:9" ht="20.25" x14ac:dyDescent="0.3">
      <c r="A186" s="19" t="s">
        <v>184</v>
      </c>
      <c r="B186" s="19" t="s">
        <v>14</v>
      </c>
      <c r="C186" s="19">
        <v>13</v>
      </c>
      <c r="D186" s="19">
        <v>4</v>
      </c>
      <c r="E186" s="21">
        <f t="shared" si="6"/>
        <v>17</v>
      </c>
      <c r="F186" s="19">
        <v>1</v>
      </c>
      <c r="G186" s="21">
        <v>16</v>
      </c>
      <c r="H186" s="19">
        <v>385</v>
      </c>
      <c r="I186" s="22">
        <f t="shared" si="8"/>
        <v>6160</v>
      </c>
    </row>
    <row r="187" spans="1:9" ht="20.25" x14ac:dyDescent="0.3">
      <c r="A187" s="19" t="s">
        <v>185</v>
      </c>
      <c r="B187" s="19" t="s">
        <v>14</v>
      </c>
      <c r="C187" s="19">
        <v>0</v>
      </c>
      <c r="D187" s="19">
        <v>0</v>
      </c>
      <c r="E187" s="21">
        <f t="shared" si="6"/>
        <v>0</v>
      </c>
      <c r="F187" s="19">
        <v>0</v>
      </c>
      <c r="G187" s="21">
        <f t="shared" si="7"/>
        <v>0</v>
      </c>
      <c r="H187" s="19">
        <v>40.75</v>
      </c>
      <c r="I187" s="22">
        <f t="shared" si="8"/>
        <v>0</v>
      </c>
    </row>
    <row r="188" spans="1:9" ht="20.25" x14ac:dyDescent="0.3">
      <c r="A188" s="19" t="s">
        <v>186</v>
      </c>
      <c r="B188" s="19" t="s">
        <v>14</v>
      </c>
      <c r="C188" s="19">
        <v>450</v>
      </c>
      <c r="D188" s="19">
        <v>0</v>
      </c>
      <c r="E188" s="21">
        <f t="shared" si="6"/>
        <v>450</v>
      </c>
      <c r="F188" s="19">
        <v>20</v>
      </c>
      <c r="G188" s="21">
        <f t="shared" si="7"/>
        <v>430</v>
      </c>
      <c r="H188" s="19">
        <v>9.9</v>
      </c>
      <c r="I188" s="22">
        <f t="shared" si="8"/>
        <v>4257</v>
      </c>
    </row>
    <row r="189" spans="1:9" ht="20.25" x14ac:dyDescent="0.3">
      <c r="A189" s="19" t="s">
        <v>187</v>
      </c>
      <c r="B189" s="19" t="s">
        <v>14</v>
      </c>
      <c r="C189" s="19">
        <v>4</v>
      </c>
      <c r="D189" s="19">
        <v>4</v>
      </c>
      <c r="E189" s="21">
        <f t="shared" si="6"/>
        <v>8</v>
      </c>
      <c r="F189" s="19">
        <v>0</v>
      </c>
      <c r="G189" s="21">
        <f t="shared" si="7"/>
        <v>8</v>
      </c>
      <c r="H189" s="19">
        <v>461.85</v>
      </c>
      <c r="I189" s="22">
        <f t="shared" si="8"/>
        <v>3694.8</v>
      </c>
    </row>
    <row r="190" spans="1:9" ht="20.25" x14ac:dyDescent="0.3">
      <c r="A190" s="19" t="s">
        <v>188</v>
      </c>
      <c r="B190" s="19" t="s">
        <v>14</v>
      </c>
      <c r="C190" s="19">
        <v>400</v>
      </c>
      <c r="D190" s="19">
        <v>0</v>
      </c>
      <c r="E190" s="21">
        <f t="shared" si="6"/>
        <v>400</v>
      </c>
      <c r="F190" s="19">
        <v>10</v>
      </c>
      <c r="G190" s="21">
        <f t="shared" si="7"/>
        <v>390</v>
      </c>
      <c r="H190" s="19">
        <v>7.15</v>
      </c>
      <c r="I190" s="22">
        <f t="shared" si="8"/>
        <v>2788.5</v>
      </c>
    </row>
    <row r="191" spans="1:9" ht="20.25" x14ac:dyDescent="0.3">
      <c r="A191" s="19" t="s">
        <v>189</v>
      </c>
      <c r="B191" s="19" t="s">
        <v>14</v>
      </c>
      <c r="C191" s="19">
        <v>0</v>
      </c>
      <c r="D191" s="19">
        <v>0</v>
      </c>
      <c r="E191" s="21">
        <f t="shared" si="6"/>
        <v>0</v>
      </c>
      <c r="F191" s="19">
        <v>0</v>
      </c>
      <c r="G191" s="21">
        <f t="shared" si="7"/>
        <v>0</v>
      </c>
      <c r="H191" s="19">
        <v>1.31</v>
      </c>
      <c r="I191" s="22">
        <f t="shared" si="8"/>
        <v>0</v>
      </c>
    </row>
    <row r="192" spans="1:9" ht="20.25" x14ac:dyDescent="0.3">
      <c r="A192" s="19" t="s">
        <v>190</v>
      </c>
      <c r="B192" s="19" t="s">
        <v>14</v>
      </c>
      <c r="C192" s="19">
        <v>374</v>
      </c>
      <c r="D192" s="19">
        <v>0</v>
      </c>
      <c r="E192" s="21">
        <f t="shared" si="6"/>
        <v>374</v>
      </c>
      <c r="F192" s="19">
        <v>0</v>
      </c>
      <c r="G192" s="21">
        <f t="shared" si="7"/>
        <v>374</v>
      </c>
      <c r="H192" s="19">
        <v>23.7</v>
      </c>
      <c r="I192" s="22">
        <f t="shared" si="8"/>
        <v>8863.7999999999993</v>
      </c>
    </row>
    <row r="193" spans="1:9" ht="20.25" x14ac:dyDescent="0.3">
      <c r="A193" s="44" t="s">
        <v>191</v>
      </c>
      <c r="B193" s="44"/>
      <c r="C193" s="44"/>
      <c r="D193" s="44"/>
      <c r="E193" s="44"/>
      <c r="F193" s="44"/>
      <c r="G193" s="44"/>
      <c r="H193" s="44"/>
      <c r="I193" s="45">
        <f>SUM(I146:I192)</f>
        <v>294188.33</v>
      </c>
    </row>
    <row r="194" spans="1:9" ht="23.25" x14ac:dyDescent="0.35">
      <c r="A194" s="46" t="s">
        <v>192</v>
      </c>
      <c r="B194" s="29"/>
      <c r="H194" s="46" t="s">
        <v>193</v>
      </c>
      <c r="I194" s="47">
        <f>+I193+I135+I65</f>
        <v>800352.35</v>
      </c>
    </row>
    <row r="195" spans="1:9" ht="23.25" x14ac:dyDescent="0.35">
      <c r="A195" s="46"/>
      <c r="B195" s="29"/>
      <c r="I195" s="40"/>
    </row>
    <row r="196" spans="1:9" ht="20.25" x14ac:dyDescent="0.3">
      <c r="A196" s="29" t="s">
        <v>194</v>
      </c>
      <c r="B196" s="29" t="s">
        <v>195</v>
      </c>
      <c r="H196" t="s">
        <v>196</v>
      </c>
    </row>
    <row r="197" spans="1:9" x14ac:dyDescent="0.25">
      <c r="A197" t="s">
        <v>197</v>
      </c>
      <c r="B197" t="s">
        <v>198</v>
      </c>
      <c r="G197" t="s">
        <v>199</v>
      </c>
    </row>
  </sheetData>
  <pageMargins left="0.7" right="0.7" top="0.75" bottom="0.75" header="0.3" footer="0.3"/>
  <pageSetup scale="48" orientation="portrait" horizontalDpi="360" verticalDpi="360" r:id="rId1"/>
  <rowBreaks count="2" manualBreakCount="2">
    <brk id="65" max="16383" man="1"/>
    <brk id="138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197"/>
  <sheetViews>
    <sheetView topLeftCell="A172" zoomScale="69" zoomScaleNormal="69" workbookViewId="0">
      <selection activeCell="K24" sqref="K24"/>
    </sheetView>
  </sheetViews>
  <sheetFormatPr baseColWidth="10" defaultRowHeight="15" x14ac:dyDescent="0.25"/>
  <cols>
    <col min="1" max="1" width="53" customWidth="1"/>
    <col min="9" max="9" width="19.5703125" customWidth="1"/>
    <col min="257" max="257" width="53" customWidth="1"/>
    <col min="265" max="265" width="19.5703125" customWidth="1"/>
    <col min="513" max="513" width="53" customWidth="1"/>
    <col min="521" max="521" width="19.5703125" customWidth="1"/>
    <col min="769" max="769" width="53" customWidth="1"/>
    <col min="777" max="777" width="19.5703125" customWidth="1"/>
    <col min="1025" max="1025" width="53" customWidth="1"/>
    <col min="1033" max="1033" width="19.5703125" customWidth="1"/>
    <col min="1281" max="1281" width="53" customWidth="1"/>
    <col min="1289" max="1289" width="19.5703125" customWidth="1"/>
    <col min="1537" max="1537" width="53" customWidth="1"/>
    <col min="1545" max="1545" width="19.5703125" customWidth="1"/>
    <col min="1793" max="1793" width="53" customWidth="1"/>
    <col min="1801" max="1801" width="19.5703125" customWidth="1"/>
    <col min="2049" max="2049" width="53" customWidth="1"/>
    <col min="2057" max="2057" width="19.5703125" customWidth="1"/>
    <col min="2305" max="2305" width="53" customWidth="1"/>
    <col min="2313" max="2313" width="19.5703125" customWidth="1"/>
    <col min="2561" max="2561" width="53" customWidth="1"/>
    <col min="2569" max="2569" width="19.5703125" customWidth="1"/>
    <col min="2817" max="2817" width="53" customWidth="1"/>
    <col min="2825" max="2825" width="19.5703125" customWidth="1"/>
    <col min="3073" max="3073" width="53" customWidth="1"/>
    <col min="3081" max="3081" width="19.5703125" customWidth="1"/>
    <col min="3329" max="3329" width="53" customWidth="1"/>
    <col min="3337" max="3337" width="19.5703125" customWidth="1"/>
    <col min="3585" max="3585" width="53" customWidth="1"/>
    <col min="3593" max="3593" width="19.5703125" customWidth="1"/>
    <col min="3841" max="3841" width="53" customWidth="1"/>
    <col min="3849" max="3849" width="19.5703125" customWidth="1"/>
    <col min="4097" max="4097" width="53" customWidth="1"/>
    <col min="4105" max="4105" width="19.5703125" customWidth="1"/>
    <col min="4353" max="4353" width="53" customWidth="1"/>
    <col min="4361" max="4361" width="19.5703125" customWidth="1"/>
    <col min="4609" max="4609" width="53" customWidth="1"/>
    <col min="4617" max="4617" width="19.5703125" customWidth="1"/>
    <col min="4865" max="4865" width="53" customWidth="1"/>
    <col min="4873" max="4873" width="19.5703125" customWidth="1"/>
    <col min="5121" max="5121" width="53" customWidth="1"/>
    <col min="5129" max="5129" width="19.5703125" customWidth="1"/>
    <col min="5377" max="5377" width="53" customWidth="1"/>
    <col min="5385" max="5385" width="19.5703125" customWidth="1"/>
    <col min="5633" max="5633" width="53" customWidth="1"/>
    <col min="5641" max="5641" width="19.5703125" customWidth="1"/>
    <col min="5889" max="5889" width="53" customWidth="1"/>
    <col min="5897" max="5897" width="19.5703125" customWidth="1"/>
    <col min="6145" max="6145" width="53" customWidth="1"/>
    <col min="6153" max="6153" width="19.5703125" customWidth="1"/>
    <col min="6401" max="6401" width="53" customWidth="1"/>
    <col min="6409" max="6409" width="19.5703125" customWidth="1"/>
    <col min="6657" max="6657" width="53" customWidth="1"/>
    <col min="6665" max="6665" width="19.5703125" customWidth="1"/>
    <col min="6913" max="6913" width="53" customWidth="1"/>
    <col min="6921" max="6921" width="19.5703125" customWidth="1"/>
    <col min="7169" max="7169" width="53" customWidth="1"/>
    <col min="7177" max="7177" width="19.5703125" customWidth="1"/>
    <col min="7425" max="7425" width="53" customWidth="1"/>
    <col min="7433" max="7433" width="19.5703125" customWidth="1"/>
    <col min="7681" max="7681" width="53" customWidth="1"/>
    <col min="7689" max="7689" width="19.5703125" customWidth="1"/>
    <col min="7937" max="7937" width="53" customWidth="1"/>
    <col min="7945" max="7945" width="19.5703125" customWidth="1"/>
    <col min="8193" max="8193" width="53" customWidth="1"/>
    <col min="8201" max="8201" width="19.5703125" customWidth="1"/>
    <col min="8449" max="8449" width="53" customWidth="1"/>
    <col min="8457" max="8457" width="19.5703125" customWidth="1"/>
    <col min="8705" max="8705" width="53" customWidth="1"/>
    <col min="8713" max="8713" width="19.5703125" customWidth="1"/>
    <col min="8961" max="8961" width="53" customWidth="1"/>
    <col min="8969" max="8969" width="19.5703125" customWidth="1"/>
    <col min="9217" max="9217" width="53" customWidth="1"/>
    <col min="9225" max="9225" width="19.5703125" customWidth="1"/>
    <col min="9473" max="9473" width="53" customWidth="1"/>
    <col min="9481" max="9481" width="19.5703125" customWidth="1"/>
    <col min="9729" max="9729" width="53" customWidth="1"/>
    <col min="9737" max="9737" width="19.5703125" customWidth="1"/>
    <col min="9985" max="9985" width="53" customWidth="1"/>
    <col min="9993" max="9993" width="19.5703125" customWidth="1"/>
    <col min="10241" max="10241" width="53" customWidth="1"/>
    <col min="10249" max="10249" width="19.5703125" customWidth="1"/>
    <col min="10497" max="10497" width="53" customWidth="1"/>
    <col min="10505" max="10505" width="19.5703125" customWidth="1"/>
    <col min="10753" max="10753" width="53" customWidth="1"/>
    <col min="10761" max="10761" width="19.5703125" customWidth="1"/>
    <col min="11009" max="11009" width="53" customWidth="1"/>
    <col min="11017" max="11017" width="19.5703125" customWidth="1"/>
    <col min="11265" max="11265" width="53" customWidth="1"/>
    <col min="11273" max="11273" width="19.5703125" customWidth="1"/>
    <col min="11521" max="11521" width="53" customWidth="1"/>
    <col min="11529" max="11529" width="19.5703125" customWidth="1"/>
    <col min="11777" max="11777" width="53" customWidth="1"/>
    <col min="11785" max="11785" width="19.5703125" customWidth="1"/>
    <col min="12033" max="12033" width="53" customWidth="1"/>
    <col min="12041" max="12041" width="19.5703125" customWidth="1"/>
    <col min="12289" max="12289" width="53" customWidth="1"/>
    <col min="12297" max="12297" width="19.5703125" customWidth="1"/>
    <col min="12545" max="12545" width="53" customWidth="1"/>
    <col min="12553" max="12553" width="19.5703125" customWidth="1"/>
    <col min="12801" max="12801" width="53" customWidth="1"/>
    <col min="12809" max="12809" width="19.5703125" customWidth="1"/>
    <col min="13057" max="13057" width="53" customWidth="1"/>
    <col min="13065" max="13065" width="19.5703125" customWidth="1"/>
    <col min="13313" max="13313" width="53" customWidth="1"/>
    <col min="13321" max="13321" width="19.5703125" customWidth="1"/>
    <col min="13569" max="13569" width="53" customWidth="1"/>
    <col min="13577" max="13577" width="19.5703125" customWidth="1"/>
    <col min="13825" max="13825" width="53" customWidth="1"/>
    <col min="13833" max="13833" width="19.5703125" customWidth="1"/>
    <col min="14081" max="14081" width="53" customWidth="1"/>
    <col min="14089" max="14089" width="19.5703125" customWidth="1"/>
    <col min="14337" max="14337" width="53" customWidth="1"/>
    <col min="14345" max="14345" width="19.5703125" customWidth="1"/>
    <col min="14593" max="14593" width="53" customWidth="1"/>
    <col min="14601" max="14601" width="19.5703125" customWidth="1"/>
    <col min="14849" max="14849" width="53" customWidth="1"/>
    <col min="14857" max="14857" width="19.5703125" customWidth="1"/>
    <col min="15105" max="15105" width="53" customWidth="1"/>
    <col min="15113" max="15113" width="19.5703125" customWidth="1"/>
    <col min="15361" max="15361" width="53" customWidth="1"/>
    <col min="15369" max="15369" width="19.5703125" customWidth="1"/>
    <col min="15617" max="15617" width="53" customWidth="1"/>
    <col min="15625" max="15625" width="19.5703125" customWidth="1"/>
    <col min="15873" max="15873" width="53" customWidth="1"/>
    <col min="15881" max="15881" width="19.5703125" customWidth="1"/>
    <col min="16129" max="16129" width="53" customWidth="1"/>
    <col min="16137" max="16137" width="19.5703125" customWidth="1"/>
  </cols>
  <sheetData>
    <row r="2" spans="1:9" x14ac:dyDescent="0.25">
      <c r="C2" s="1"/>
      <c r="G2" s="2"/>
    </row>
    <row r="3" spans="1:9" x14ac:dyDescent="0.25">
      <c r="C3" s="1"/>
      <c r="G3" s="2"/>
    </row>
    <row r="4" spans="1:9" x14ac:dyDescent="0.25">
      <c r="C4" s="1"/>
      <c r="G4" s="2"/>
    </row>
    <row r="5" spans="1:9" x14ac:dyDescent="0.25">
      <c r="C5" s="1" t="s">
        <v>0</v>
      </c>
    </row>
    <row r="6" spans="1:9" ht="15.75" x14ac:dyDescent="0.25">
      <c r="B6" s="3" t="s">
        <v>1</v>
      </c>
      <c r="C6" s="3"/>
      <c r="D6" s="3"/>
      <c r="E6" s="3"/>
      <c r="F6" s="3"/>
    </row>
    <row r="7" spans="1:9" x14ac:dyDescent="0.25">
      <c r="A7" s="4"/>
      <c r="B7" s="5" t="s">
        <v>2</v>
      </c>
      <c r="C7" s="1" t="s">
        <v>3</v>
      </c>
      <c r="D7" s="1"/>
      <c r="E7" s="1"/>
      <c r="F7" s="1" t="s">
        <v>4</v>
      </c>
      <c r="G7" s="5"/>
      <c r="H7" s="5"/>
    </row>
    <row r="8" spans="1:9" x14ac:dyDescent="0.25">
      <c r="D8" s="4"/>
    </row>
    <row r="9" spans="1:9" x14ac:dyDescent="0.25">
      <c r="A9" s="4" t="s">
        <v>5</v>
      </c>
      <c r="B9" s="6"/>
      <c r="C9" s="7" t="s">
        <v>6</v>
      </c>
      <c r="D9" s="7"/>
      <c r="E9" s="7"/>
      <c r="F9" s="7"/>
      <c r="G9" s="6"/>
      <c r="H9" s="6"/>
      <c r="I9" s="8"/>
    </row>
    <row r="10" spans="1:9" x14ac:dyDescent="0.25">
      <c r="A10" s="4" t="s">
        <v>7</v>
      </c>
      <c r="B10" s="9"/>
      <c r="C10" s="6" t="s">
        <v>8</v>
      </c>
      <c r="D10" s="6"/>
      <c r="E10" s="6"/>
      <c r="F10" s="7"/>
      <c r="G10" s="6"/>
      <c r="H10" s="6"/>
      <c r="I10" s="8"/>
    </row>
    <row r="11" spans="1:9" ht="15.75" thickBot="1" x14ac:dyDescent="0.3">
      <c r="A11" s="4" t="s">
        <v>9</v>
      </c>
      <c r="B11" s="6"/>
      <c r="C11" s="10" t="s">
        <v>10</v>
      </c>
      <c r="D11" s="10"/>
      <c r="E11" s="5" t="s">
        <v>11</v>
      </c>
      <c r="F11" s="11" t="s">
        <v>203</v>
      </c>
      <c r="G11" s="10"/>
      <c r="H11" s="5" t="s">
        <v>12</v>
      </c>
      <c r="I11" s="12">
        <v>2025</v>
      </c>
    </row>
    <row r="12" spans="1:9" x14ac:dyDescent="0.25">
      <c r="A12" s="13" t="s">
        <v>13</v>
      </c>
      <c r="B12" s="14" t="s">
        <v>14</v>
      </c>
      <c r="C12" s="14" t="s">
        <v>15</v>
      </c>
      <c r="D12" s="14" t="s">
        <v>16</v>
      </c>
      <c r="E12" s="14" t="s">
        <v>15</v>
      </c>
      <c r="F12" s="14" t="s">
        <v>17</v>
      </c>
      <c r="G12" s="14" t="s">
        <v>18</v>
      </c>
      <c r="H12" s="14" t="s">
        <v>19</v>
      </c>
      <c r="I12" s="15" t="s">
        <v>19</v>
      </c>
    </row>
    <row r="13" spans="1:9" ht="15.75" thickBot="1" x14ac:dyDescent="0.3">
      <c r="A13" s="16"/>
      <c r="B13" s="17"/>
      <c r="C13" s="17" t="s">
        <v>20</v>
      </c>
      <c r="D13" s="17"/>
      <c r="E13" s="17" t="s">
        <v>17</v>
      </c>
      <c r="F13" s="17" t="s">
        <v>21</v>
      </c>
      <c r="G13" s="17" t="s">
        <v>22</v>
      </c>
      <c r="H13" s="17" t="s">
        <v>23</v>
      </c>
      <c r="I13" s="18" t="s">
        <v>17</v>
      </c>
    </row>
    <row r="14" spans="1:9" ht="20.25" x14ac:dyDescent="0.3">
      <c r="A14" s="19" t="s">
        <v>24</v>
      </c>
      <c r="B14" s="19" t="s">
        <v>14</v>
      </c>
      <c r="C14" s="20">
        <v>4100</v>
      </c>
      <c r="D14" s="20">
        <v>0</v>
      </c>
      <c r="E14" s="21">
        <f>+C14+D14</f>
        <v>4100</v>
      </c>
      <c r="F14" s="20">
        <v>1740</v>
      </c>
      <c r="G14" s="21">
        <f>+E14-F14</f>
        <v>2360</v>
      </c>
      <c r="H14" s="19">
        <v>0.42</v>
      </c>
      <c r="I14" s="22">
        <f>G14*H14</f>
        <v>991.19999999999993</v>
      </c>
    </row>
    <row r="15" spans="1:9" ht="20.25" x14ac:dyDescent="0.3">
      <c r="A15" s="19" t="s">
        <v>25</v>
      </c>
      <c r="B15" s="19" t="s">
        <v>14</v>
      </c>
      <c r="C15" s="20">
        <v>240</v>
      </c>
      <c r="D15" s="20">
        <v>0</v>
      </c>
      <c r="E15" s="21">
        <f t="shared" ref="E15:E64" si="0">+C15+D15</f>
        <v>240</v>
      </c>
      <c r="F15" s="19">
        <v>40</v>
      </c>
      <c r="G15" s="21">
        <f>+E15-F15</f>
        <v>200</v>
      </c>
      <c r="H15" s="19">
        <v>30.8</v>
      </c>
      <c r="I15" s="22">
        <f t="shared" ref="I15:I64" si="1">G15*H15</f>
        <v>6160</v>
      </c>
    </row>
    <row r="16" spans="1:9" ht="20.25" x14ac:dyDescent="0.3">
      <c r="A16" s="19" t="s">
        <v>26</v>
      </c>
      <c r="B16" s="19" t="s">
        <v>14</v>
      </c>
      <c r="C16" s="20">
        <v>224</v>
      </c>
      <c r="D16" s="20">
        <v>0</v>
      </c>
      <c r="E16" s="21">
        <f t="shared" si="0"/>
        <v>224</v>
      </c>
      <c r="F16" s="19">
        <v>22</v>
      </c>
      <c r="G16" s="21">
        <f>+E16-F16</f>
        <v>202</v>
      </c>
      <c r="H16" s="19">
        <v>4.95</v>
      </c>
      <c r="I16" s="22">
        <f t="shared" si="1"/>
        <v>999.90000000000009</v>
      </c>
    </row>
    <row r="17" spans="1:9" ht="20.25" x14ac:dyDescent="0.3">
      <c r="A17" s="19" t="s">
        <v>27</v>
      </c>
      <c r="B17" s="19" t="s">
        <v>14</v>
      </c>
      <c r="C17" s="20">
        <v>280</v>
      </c>
      <c r="D17" s="20">
        <v>0</v>
      </c>
      <c r="E17" s="21">
        <f t="shared" si="0"/>
        <v>280</v>
      </c>
      <c r="F17" s="19">
        <v>50</v>
      </c>
      <c r="G17" s="21">
        <v>230</v>
      </c>
      <c r="H17" s="19">
        <v>37.4</v>
      </c>
      <c r="I17" s="22">
        <f t="shared" si="1"/>
        <v>8602</v>
      </c>
    </row>
    <row r="18" spans="1:9" ht="20.25" x14ac:dyDescent="0.3">
      <c r="A18" s="19" t="s">
        <v>28</v>
      </c>
      <c r="B18" s="19" t="s">
        <v>14</v>
      </c>
      <c r="C18" s="20">
        <v>0</v>
      </c>
      <c r="D18" s="20">
        <v>0</v>
      </c>
      <c r="E18" s="21">
        <v>0</v>
      </c>
      <c r="F18" s="20">
        <v>0</v>
      </c>
      <c r="G18" s="21">
        <f t="shared" ref="G18:G64" si="2">+E18-F18</f>
        <v>0</v>
      </c>
      <c r="H18" s="19">
        <v>0.83</v>
      </c>
      <c r="I18" s="22">
        <f t="shared" si="1"/>
        <v>0</v>
      </c>
    </row>
    <row r="19" spans="1:9" ht="20.25" x14ac:dyDescent="0.3">
      <c r="A19" s="19" t="s">
        <v>29</v>
      </c>
      <c r="B19" s="19" t="s">
        <v>14</v>
      </c>
      <c r="C19" s="20">
        <v>0</v>
      </c>
      <c r="D19" s="20">
        <v>0</v>
      </c>
      <c r="E19" s="21">
        <f t="shared" si="0"/>
        <v>0</v>
      </c>
      <c r="F19" s="20">
        <v>0</v>
      </c>
      <c r="G19" s="21">
        <f t="shared" si="2"/>
        <v>0</v>
      </c>
      <c r="H19" s="19">
        <v>0.17</v>
      </c>
      <c r="I19" s="22">
        <f t="shared" si="1"/>
        <v>0</v>
      </c>
    </row>
    <row r="20" spans="1:9" ht="20.25" x14ac:dyDescent="0.3">
      <c r="A20" s="19" t="s">
        <v>30</v>
      </c>
      <c r="B20" s="19" t="s">
        <v>14</v>
      </c>
      <c r="C20" s="20">
        <v>243</v>
      </c>
      <c r="D20" s="20">
        <v>0</v>
      </c>
      <c r="E20" s="21">
        <f t="shared" si="0"/>
        <v>243</v>
      </c>
      <c r="F20" s="19">
        <v>0</v>
      </c>
      <c r="G20" s="21">
        <f t="shared" si="2"/>
        <v>243</v>
      </c>
      <c r="H20" s="19">
        <v>30.25</v>
      </c>
      <c r="I20" s="22">
        <f t="shared" si="1"/>
        <v>7350.75</v>
      </c>
    </row>
    <row r="21" spans="1:9" ht="20.25" x14ac:dyDescent="0.3">
      <c r="A21" s="19" t="s">
        <v>31</v>
      </c>
      <c r="B21" s="19" t="s">
        <v>14</v>
      </c>
      <c r="C21" s="20">
        <f>+[1]ENERO!G22</f>
        <v>0</v>
      </c>
      <c r="D21" s="20">
        <v>0</v>
      </c>
      <c r="E21" s="21">
        <f t="shared" si="0"/>
        <v>0</v>
      </c>
      <c r="F21" s="19">
        <v>0</v>
      </c>
      <c r="G21" s="21">
        <f t="shared" si="2"/>
        <v>0</v>
      </c>
      <c r="H21" s="19">
        <v>1.5</v>
      </c>
      <c r="I21" s="22">
        <f t="shared" si="1"/>
        <v>0</v>
      </c>
    </row>
    <row r="22" spans="1:9" ht="20.25" x14ac:dyDescent="0.3">
      <c r="A22" s="19" t="s">
        <v>32</v>
      </c>
      <c r="B22" s="19" t="s">
        <v>14</v>
      </c>
      <c r="C22" s="20">
        <v>336</v>
      </c>
      <c r="D22" s="20">
        <v>0</v>
      </c>
      <c r="E22" s="21">
        <f t="shared" si="0"/>
        <v>336</v>
      </c>
      <c r="F22" s="19">
        <v>0</v>
      </c>
      <c r="G22" s="21">
        <f t="shared" si="2"/>
        <v>336</v>
      </c>
      <c r="H22" s="19">
        <v>13.2</v>
      </c>
      <c r="I22" s="22">
        <f t="shared" si="1"/>
        <v>4435.2</v>
      </c>
    </row>
    <row r="23" spans="1:9" ht="20.25" x14ac:dyDescent="0.3">
      <c r="A23" s="19" t="s">
        <v>33</v>
      </c>
      <c r="B23" s="19" t="s">
        <v>14</v>
      </c>
      <c r="C23" s="20">
        <v>0</v>
      </c>
      <c r="D23" s="20">
        <v>1000</v>
      </c>
      <c r="E23" s="21">
        <f t="shared" si="0"/>
        <v>1000</v>
      </c>
      <c r="F23" s="20">
        <v>60</v>
      </c>
      <c r="G23" s="21">
        <f t="shared" si="2"/>
        <v>940</v>
      </c>
      <c r="H23" s="19">
        <v>2.73</v>
      </c>
      <c r="I23" s="22">
        <f t="shared" si="1"/>
        <v>2566.1999999999998</v>
      </c>
    </row>
    <row r="24" spans="1:9" ht="20.25" x14ac:dyDescent="0.3">
      <c r="A24" s="19" t="s">
        <v>34</v>
      </c>
      <c r="B24" s="19" t="s">
        <v>14</v>
      </c>
      <c r="C24" s="20">
        <v>1150</v>
      </c>
      <c r="D24" s="20">
        <v>200</v>
      </c>
      <c r="E24" s="21">
        <f t="shared" si="0"/>
        <v>1350</v>
      </c>
      <c r="F24" s="19">
        <v>355</v>
      </c>
      <c r="G24" s="21">
        <f t="shared" si="2"/>
        <v>995</v>
      </c>
      <c r="H24" s="19">
        <v>2.2000000000000002</v>
      </c>
      <c r="I24" s="22">
        <f t="shared" si="1"/>
        <v>2189</v>
      </c>
    </row>
    <row r="25" spans="1:9" ht="20.25" x14ac:dyDescent="0.3">
      <c r="A25" s="19" t="s">
        <v>35</v>
      </c>
      <c r="B25" s="19" t="s">
        <v>14</v>
      </c>
      <c r="C25" s="20">
        <v>24</v>
      </c>
      <c r="D25" s="20">
        <v>0</v>
      </c>
      <c r="E25" s="21">
        <f t="shared" si="0"/>
        <v>24</v>
      </c>
      <c r="F25" s="19">
        <v>2</v>
      </c>
      <c r="G25" s="21">
        <f t="shared" si="2"/>
        <v>22</v>
      </c>
      <c r="H25" s="19">
        <v>218.4</v>
      </c>
      <c r="I25" s="22">
        <f t="shared" si="1"/>
        <v>4804.8</v>
      </c>
    </row>
    <row r="26" spans="1:9" ht="20.25" x14ac:dyDescent="0.3">
      <c r="A26" s="19" t="s">
        <v>36</v>
      </c>
      <c r="B26" s="19" t="s">
        <v>14</v>
      </c>
      <c r="C26" s="20">
        <v>26</v>
      </c>
      <c r="D26" s="20">
        <v>6</v>
      </c>
      <c r="E26" s="21">
        <f t="shared" si="0"/>
        <v>32</v>
      </c>
      <c r="F26" s="19">
        <v>4</v>
      </c>
      <c r="G26" s="21">
        <f t="shared" si="2"/>
        <v>28</v>
      </c>
      <c r="H26" s="19">
        <v>91.18</v>
      </c>
      <c r="I26" s="22">
        <f t="shared" si="1"/>
        <v>2553.04</v>
      </c>
    </row>
    <row r="27" spans="1:9" ht="20.25" x14ac:dyDescent="0.3">
      <c r="A27" s="19" t="s">
        <v>37</v>
      </c>
      <c r="B27" s="19" t="s">
        <v>14</v>
      </c>
      <c r="C27" s="20">
        <v>283</v>
      </c>
      <c r="D27" s="20">
        <v>0</v>
      </c>
      <c r="E27" s="21">
        <f t="shared" si="0"/>
        <v>283</v>
      </c>
      <c r="F27" s="19">
        <v>8</v>
      </c>
      <c r="G27" s="21">
        <f t="shared" si="2"/>
        <v>275</v>
      </c>
      <c r="H27" s="19">
        <v>25.3</v>
      </c>
      <c r="I27" s="22">
        <f t="shared" si="1"/>
        <v>6957.5</v>
      </c>
    </row>
    <row r="28" spans="1:9" ht="20.25" x14ac:dyDescent="0.3">
      <c r="A28" s="19" t="s">
        <v>38</v>
      </c>
      <c r="B28" s="19" t="s">
        <v>14</v>
      </c>
      <c r="C28" s="20">
        <v>200</v>
      </c>
      <c r="D28" s="20">
        <v>0</v>
      </c>
      <c r="E28" s="21">
        <f t="shared" si="0"/>
        <v>200</v>
      </c>
      <c r="F28" s="19">
        <v>0</v>
      </c>
      <c r="G28" s="21">
        <f t="shared" si="2"/>
        <v>200</v>
      </c>
      <c r="H28" s="19">
        <v>18.7</v>
      </c>
      <c r="I28" s="22">
        <f t="shared" si="1"/>
        <v>3740</v>
      </c>
    </row>
    <row r="29" spans="1:9" ht="20.25" x14ac:dyDescent="0.3">
      <c r="A29" s="19" t="s">
        <v>39</v>
      </c>
      <c r="B29" s="19" t="s">
        <v>14</v>
      </c>
      <c r="C29" s="20">
        <v>180</v>
      </c>
      <c r="D29" s="20">
        <v>0</v>
      </c>
      <c r="E29" s="21">
        <f t="shared" si="0"/>
        <v>180</v>
      </c>
      <c r="F29" s="19">
        <v>8</v>
      </c>
      <c r="G29" s="21">
        <f t="shared" si="2"/>
        <v>172</v>
      </c>
      <c r="H29" s="19">
        <v>8.24</v>
      </c>
      <c r="I29" s="22">
        <f t="shared" si="1"/>
        <v>1417.28</v>
      </c>
    </row>
    <row r="30" spans="1:9" ht="20.25" x14ac:dyDescent="0.3">
      <c r="A30" s="19" t="s">
        <v>40</v>
      </c>
      <c r="B30" s="19" t="s">
        <v>14</v>
      </c>
      <c r="C30" s="20">
        <v>14</v>
      </c>
      <c r="D30" s="20">
        <v>15</v>
      </c>
      <c r="E30" s="21">
        <f t="shared" si="0"/>
        <v>29</v>
      </c>
      <c r="F30" s="19">
        <v>3</v>
      </c>
      <c r="G30" s="21">
        <f t="shared" si="2"/>
        <v>26</v>
      </c>
      <c r="H30" s="19">
        <v>587.29999999999995</v>
      </c>
      <c r="I30" s="22">
        <f t="shared" si="1"/>
        <v>15269.8</v>
      </c>
    </row>
    <row r="31" spans="1:9" ht="20.25" x14ac:dyDescent="0.3">
      <c r="A31" s="19" t="s">
        <v>41</v>
      </c>
      <c r="B31" s="19" t="s">
        <v>14</v>
      </c>
      <c r="C31" s="20">
        <v>175</v>
      </c>
      <c r="D31" s="20">
        <v>0</v>
      </c>
      <c r="E31" s="21">
        <f t="shared" si="0"/>
        <v>175</v>
      </c>
      <c r="F31" s="19">
        <v>0</v>
      </c>
      <c r="G31" s="21">
        <f t="shared" si="2"/>
        <v>175</v>
      </c>
      <c r="H31" s="19">
        <v>4.78</v>
      </c>
      <c r="I31" s="22">
        <f t="shared" si="1"/>
        <v>836.5</v>
      </c>
    </row>
    <row r="32" spans="1:9" ht="20.25" x14ac:dyDescent="0.3">
      <c r="A32" s="19" t="s">
        <v>42</v>
      </c>
      <c r="B32" s="19" t="s">
        <v>14</v>
      </c>
      <c r="C32" s="20">
        <v>650</v>
      </c>
      <c r="D32" s="20">
        <v>0</v>
      </c>
      <c r="E32" s="21">
        <v>650</v>
      </c>
      <c r="F32" s="19">
        <v>40</v>
      </c>
      <c r="G32" s="21">
        <f t="shared" si="2"/>
        <v>610</v>
      </c>
      <c r="H32" s="19">
        <v>7.7</v>
      </c>
      <c r="I32" s="22">
        <f t="shared" si="1"/>
        <v>4697</v>
      </c>
    </row>
    <row r="33" spans="1:9" ht="20.25" x14ac:dyDescent="0.3">
      <c r="A33" s="19" t="s">
        <v>43</v>
      </c>
      <c r="B33" s="19" t="s">
        <v>14</v>
      </c>
      <c r="C33" s="20">
        <v>12</v>
      </c>
      <c r="D33" s="20">
        <v>0</v>
      </c>
      <c r="E33" s="21">
        <f t="shared" si="0"/>
        <v>12</v>
      </c>
      <c r="F33" s="19">
        <v>1</v>
      </c>
      <c r="G33" s="21">
        <f t="shared" si="2"/>
        <v>11</v>
      </c>
      <c r="H33" s="19">
        <v>94.66</v>
      </c>
      <c r="I33" s="22">
        <f t="shared" si="1"/>
        <v>1041.26</v>
      </c>
    </row>
    <row r="34" spans="1:9" ht="20.25" x14ac:dyDescent="0.3">
      <c r="A34" s="19" t="s">
        <v>44</v>
      </c>
      <c r="B34" s="19" t="s">
        <v>14</v>
      </c>
      <c r="C34" s="20">
        <v>27</v>
      </c>
      <c r="D34" s="20">
        <v>20</v>
      </c>
      <c r="E34" s="21">
        <f t="shared" si="0"/>
        <v>47</v>
      </c>
      <c r="F34" s="19">
        <v>3</v>
      </c>
      <c r="G34" s="21">
        <f t="shared" si="2"/>
        <v>44</v>
      </c>
      <c r="H34" s="19">
        <v>45.36</v>
      </c>
      <c r="I34" s="22">
        <f t="shared" si="1"/>
        <v>1995.84</v>
      </c>
    </row>
    <row r="35" spans="1:9" ht="20.25" x14ac:dyDescent="0.3">
      <c r="A35" s="19" t="s">
        <v>45</v>
      </c>
      <c r="B35" s="19" t="s">
        <v>14</v>
      </c>
      <c r="C35" s="20">
        <v>280</v>
      </c>
      <c r="D35" s="20">
        <v>600</v>
      </c>
      <c r="E35" s="21">
        <f t="shared" si="0"/>
        <v>880</v>
      </c>
      <c r="F35" s="19">
        <v>100</v>
      </c>
      <c r="G35" s="21">
        <f t="shared" si="2"/>
        <v>780</v>
      </c>
      <c r="H35" s="19">
        <v>14</v>
      </c>
      <c r="I35" s="22">
        <f t="shared" si="1"/>
        <v>10920</v>
      </c>
    </row>
    <row r="36" spans="1:9" ht="20.25" x14ac:dyDescent="0.3">
      <c r="A36" s="19" t="s">
        <v>46</v>
      </c>
      <c r="B36" s="19" t="s">
        <v>14</v>
      </c>
      <c r="C36" s="20">
        <v>130</v>
      </c>
      <c r="D36" s="20">
        <v>0</v>
      </c>
      <c r="E36" s="21">
        <f t="shared" si="0"/>
        <v>130</v>
      </c>
      <c r="F36" s="19">
        <v>20</v>
      </c>
      <c r="G36" s="21">
        <f t="shared" si="2"/>
        <v>110</v>
      </c>
      <c r="H36" s="19">
        <v>2.0699999999999998</v>
      </c>
      <c r="I36" s="22">
        <f t="shared" si="1"/>
        <v>227.7</v>
      </c>
    </row>
    <row r="37" spans="1:9" ht="20.25" x14ac:dyDescent="0.3">
      <c r="A37" s="19" t="s">
        <v>47</v>
      </c>
      <c r="B37" s="19" t="s">
        <v>14</v>
      </c>
      <c r="C37" s="20">
        <v>160</v>
      </c>
      <c r="D37" s="20">
        <v>0</v>
      </c>
      <c r="E37" s="21">
        <f t="shared" si="0"/>
        <v>160</v>
      </c>
      <c r="F37" s="19">
        <v>0</v>
      </c>
      <c r="G37" s="21">
        <f t="shared" si="2"/>
        <v>160</v>
      </c>
      <c r="H37" s="19">
        <v>11.43</v>
      </c>
      <c r="I37" s="22">
        <f t="shared" si="1"/>
        <v>1828.8</v>
      </c>
    </row>
    <row r="38" spans="1:9" ht="20.25" x14ac:dyDescent="0.3">
      <c r="A38" s="19" t="s">
        <v>48</v>
      </c>
      <c r="B38" s="23" t="s">
        <v>14</v>
      </c>
      <c r="C38" s="20">
        <v>1440</v>
      </c>
      <c r="D38" s="20">
        <v>0</v>
      </c>
      <c r="E38" s="21">
        <f t="shared" si="0"/>
        <v>1440</v>
      </c>
      <c r="F38" s="23">
        <v>0</v>
      </c>
      <c r="G38" s="21">
        <f t="shared" si="2"/>
        <v>1440</v>
      </c>
      <c r="H38" s="23">
        <v>15</v>
      </c>
      <c r="I38" s="22">
        <f t="shared" si="1"/>
        <v>21600</v>
      </c>
    </row>
    <row r="39" spans="1:9" ht="20.25" x14ac:dyDescent="0.3">
      <c r="A39" s="19" t="s">
        <v>49</v>
      </c>
      <c r="B39" s="19" t="s">
        <v>14</v>
      </c>
      <c r="C39" s="20">
        <v>0</v>
      </c>
      <c r="D39" s="20">
        <v>0</v>
      </c>
      <c r="E39" s="21">
        <v>0</v>
      </c>
      <c r="F39" s="19">
        <v>0</v>
      </c>
      <c r="G39" s="21">
        <v>0</v>
      </c>
      <c r="H39" s="19">
        <v>31.74</v>
      </c>
      <c r="I39" s="22">
        <f t="shared" si="1"/>
        <v>0</v>
      </c>
    </row>
    <row r="40" spans="1:9" ht="20.25" x14ac:dyDescent="0.3">
      <c r="A40" s="19" t="s">
        <v>50</v>
      </c>
      <c r="B40" s="19" t="s">
        <v>14</v>
      </c>
      <c r="C40" s="20">
        <v>950</v>
      </c>
      <c r="D40" s="20">
        <v>100</v>
      </c>
      <c r="E40" s="21">
        <f t="shared" si="0"/>
        <v>1050</v>
      </c>
      <c r="F40" s="19">
        <v>50</v>
      </c>
      <c r="G40" s="21">
        <f t="shared" si="2"/>
        <v>1000</v>
      </c>
      <c r="H40" s="19">
        <v>8.7799999999999994</v>
      </c>
      <c r="I40" s="22">
        <f t="shared" si="1"/>
        <v>8780</v>
      </c>
    </row>
    <row r="41" spans="1:9" ht="20.25" x14ac:dyDescent="0.3">
      <c r="A41" s="19" t="s">
        <v>51</v>
      </c>
      <c r="B41" s="19" t="s">
        <v>14</v>
      </c>
      <c r="C41" s="20">
        <v>290</v>
      </c>
      <c r="D41" s="20">
        <v>0</v>
      </c>
      <c r="E41" s="21">
        <f t="shared" si="0"/>
        <v>290</v>
      </c>
      <c r="F41" s="19">
        <v>0</v>
      </c>
      <c r="G41" s="21">
        <f t="shared" si="2"/>
        <v>290</v>
      </c>
      <c r="H41" s="19">
        <v>17.82</v>
      </c>
      <c r="I41" s="22">
        <f t="shared" si="1"/>
        <v>5167.8</v>
      </c>
    </row>
    <row r="42" spans="1:9" ht="20.25" x14ac:dyDescent="0.3">
      <c r="A42" s="19" t="s">
        <v>52</v>
      </c>
      <c r="B42" s="19" t="s">
        <v>14</v>
      </c>
      <c r="C42" s="20">
        <v>800</v>
      </c>
      <c r="D42" s="20">
        <v>100</v>
      </c>
      <c r="E42" s="21">
        <f t="shared" si="0"/>
        <v>900</v>
      </c>
      <c r="F42" s="19">
        <v>100</v>
      </c>
      <c r="G42" s="21">
        <f t="shared" si="2"/>
        <v>800</v>
      </c>
      <c r="H42" s="19">
        <v>13.51</v>
      </c>
      <c r="I42" s="22">
        <f t="shared" si="1"/>
        <v>10808</v>
      </c>
    </row>
    <row r="43" spans="1:9" ht="20.25" x14ac:dyDescent="0.3">
      <c r="A43" s="19" t="s">
        <v>53</v>
      </c>
      <c r="B43" s="19" t="s">
        <v>14</v>
      </c>
      <c r="C43" s="20">
        <v>500</v>
      </c>
      <c r="D43" s="20">
        <v>0</v>
      </c>
      <c r="E43" s="21">
        <f t="shared" si="0"/>
        <v>500</v>
      </c>
      <c r="F43" s="19">
        <v>0</v>
      </c>
      <c r="G43" s="21">
        <f t="shared" si="2"/>
        <v>500</v>
      </c>
      <c r="H43" s="19">
        <v>13.51</v>
      </c>
      <c r="I43" s="22">
        <f t="shared" si="1"/>
        <v>6755</v>
      </c>
    </row>
    <row r="44" spans="1:9" ht="20.25" x14ac:dyDescent="0.3">
      <c r="A44" s="19" t="s">
        <v>54</v>
      </c>
      <c r="B44" s="19" t="s">
        <v>14</v>
      </c>
      <c r="C44" s="20">
        <v>650</v>
      </c>
      <c r="D44" s="20">
        <v>0</v>
      </c>
      <c r="E44" s="21">
        <f t="shared" si="0"/>
        <v>650</v>
      </c>
      <c r="F44" s="19">
        <v>60</v>
      </c>
      <c r="G44" s="21">
        <f t="shared" si="2"/>
        <v>590</v>
      </c>
      <c r="H44" s="19">
        <v>10.25</v>
      </c>
      <c r="I44" s="22">
        <f t="shared" si="1"/>
        <v>6047.5</v>
      </c>
    </row>
    <row r="45" spans="1:9" ht="20.25" x14ac:dyDescent="0.3">
      <c r="A45" s="19" t="s">
        <v>55</v>
      </c>
      <c r="B45" s="19" t="s">
        <v>14</v>
      </c>
      <c r="C45" s="20">
        <v>50</v>
      </c>
      <c r="D45" s="20">
        <v>0</v>
      </c>
      <c r="E45" s="21">
        <f t="shared" si="0"/>
        <v>50</v>
      </c>
      <c r="F45" s="19">
        <v>0</v>
      </c>
      <c r="G45" s="21">
        <f t="shared" si="2"/>
        <v>50</v>
      </c>
      <c r="H45" s="19">
        <v>17.84</v>
      </c>
      <c r="I45" s="22">
        <f t="shared" si="1"/>
        <v>892</v>
      </c>
    </row>
    <row r="46" spans="1:9" ht="20.25" x14ac:dyDescent="0.3">
      <c r="A46" s="19" t="s">
        <v>56</v>
      </c>
      <c r="B46" s="19" t="s">
        <v>14</v>
      </c>
      <c r="C46" s="20">
        <v>180</v>
      </c>
      <c r="D46" s="20">
        <v>0</v>
      </c>
      <c r="E46" s="21">
        <f t="shared" si="0"/>
        <v>180</v>
      </c>
      <c r="F46" s="19">
        <v>0</v>
      </c>
      <c r="G46" s="21">
        <f t="shared" si="2"/>
        <v>180</v>
      </c>
      <c r="H46" s="19">
        <v>10.45</v>
      </c>
      <c r="I46" s="22">
        <f t="shared" si="1"/>
        <v>1880.9999999999998</v>
      </c>
    </row>
    <row r="47" spans="1:9" ht="20.25" x14ac:dyDescent="0.3">
      <c r="A47" s="19" t="s">
        <v>57</v>
      </c>
      <c r="B47" s="19" t="s">
        <v>14</v>
      </c>
      <c r="C47" s="20">
        <f>+[1]ENERO!G48</f>
        <v>0</v>
      </c>
      <c r="D47" s="20">
        <v>0</v>
      </c>
      <c r="E47" s="21">
        <f t="shared" si="0"/>
        <v>0</v>
      </c>
      <c r="F47" s="19">
        <v>0</v>
      </c>
      <c r="G47" s="21">
        <f t="shared" si="2"/>
        <v>0</v>
      </c>
      <c r="H47" s="19">
        <v>1.2</v>
      </c>
      <c r="I47" s="22">
        <f t="shared" si="1"/>
        <v>0</v>
      </c>
    </row>
    <row r="48" spans="1:9" ht="20.25" x14ac:dyDescent="0.3">
      <c r="A48" s="19" t="s">
        <v>58</v>
      </c>
      <c r="B48" s="19" t="s">
        <v>14</v>
      </c>
      <c r="C48" s="20">
        <v>225</v>
      </c>
      <c r="D48" s="20">
        <v>0</v>
      </c>
      <c r="E48" s="21">
        <f t="shared" si="0"/>
        <v>225</v>
      </c>
      <c r="F48" s="19">
        <v>0</v>
      </c>
      <c r="G48" s="21">
        <f t="shared" si="2"/>
        <v>225</v>
      </c>
      <c r="H48" s="19">
        <v>1.64</v>
      </c>
      <c r="I48" s="22">
        <f t="shared" si="1"/>
        <v>369</v>
      </c>
    </row>
    <row r="49" spans="1:9" ht="20.25" x14ac:dyDescent="0.3">
      <c r="A49" s="19" t="s">
        <v>59</v>
      </c>
      <c r="B49" s="19" t="s">
        <v>14</v>
      </c>
      <c r="C49" s="20">
        <f>+[1]ENERO!G50</f>
        <v>0</v>
      </c>
      <c r="D49" s="20">
        <v>0</v>
      </c>
      <c r="E49" s="21">
        <f t="shared" si="0"/>
        <v>0</v>
      </c>
      <c r="F49" s="19">
        <v>0</v>
      </c>
      <c r="G49" s="21">
        <f t="shared" si="2"/>
        <v>0</v>
      </c>
      <c r="H49" s="19">
        <v>34.76</v>
      </c>
      <c r="I49" s="22">
        <f t="shared" si="1"/>
        <v>0</v>
      </c>
    </row>
    <row r="50" spans="1:9" ht="20.25" x14ac:dyDescent="0.3">
      <c r="A50" s="19" t="s">
        <v>60</v>
      </c>
      <c r="B50" s="19" t="s">
        <v>14</v>
      </c>
      <c r="C50" s="20">
        <f>+[1]ENERO!G51</f>
        <v>0</v>
      </c>
      <c r="D50" s="20">
        <v>0</v>
      </c>
      <c r="E50" s="21">
        <f t="shared" si="0"/>
        <v>0</v>
      </c>
      <c r="F50" s="19">
        <v>0</v>
      </c>
      <c r="G50" s="21">
        <f t="shared" si="2"/>
        <v>0</v>
      </c>
      <c r="H50" s="19">
        <v>16.2</v>
      </c>
      <c r="I50" s="22">
        <f t="shared" si="1"/>
        <v>0</v>
      </c>
    </row>
    <row r="51" spans="1:9" ht="20.25" x14ac:dyDescent="0.3">
      <c r="A51" s="19" t="s">
        <v>61</v>
      </c>
      <c r="B51" s="19" t="s">
        <v>14</v>
      </c>
      <c r="C51" s="20">
        <f>+[1]ENERO!G52</f>
        <v>0</v>
      </c>
      <c r="D51" s="20">
        <v>0</v>
      </c>
      <c r="E51" s="21">
        <f t="shared" si="0"/>
        <v>0</v>
      </c>
      <c r="F51" s="19">
        <v>0</v>
      </c>
      <c r="G51" s="21">
        <f t="shared" si="2"/>
        <v>0</v>
      </c>
      <c r="H51" s="19">
        <v>33</v>
      </c>
      <c r="I51" s="22">
        <f t="shared" si="1"/>
        <v>0</v>
      </c>
    </row>
    <row r="52" spans="1:9" ht="20.25" x14ac:dyDescent="0.3">
      <c r="A52" s="19" t="s">
        <v>62</v>
      </c>
      <c r="B52" s="19" t="s">
        <v>14</v>
      </c>
      <c r="C52" s="20">
        <v>230</v>
      </c>
      <c r="D52" s="20">
        <v>0</v>
      </c>
      <c r="E52" s="21">
        <f t="shared" si="0"/>
        <v>230</v>
      </c>
      <c r="F52" s="19">
        <v>50</v>
      </c>
      <c r="G52" s="21">
        <f t="shared" si="2"/>
        <v>180</v>
      </c>
      <c r="H52" s="19">
        <v>0.35</v>
      </c>
      <c r="I52" s="22">
        <f t="shared" si="1"/>
        <v>62.999999999999993</v>
      </c>
    </row>
    <row r="53" spans="1:9" ht="20.25" x14ac:dyDescent="0.3">
      <c r="A53" s="19" t="s">
        <v>63</v>
      </c>
      <c r="B53" s="19" t="s">
        <v>14</v>
      </c>
      <c r="C53" s="20">
        <v>410</v>
      </c>
      <c r="D53" s="20">
        <v>0</v>
      </c>
      <c r="E53" s="21">
        <f t="shared" si="0"/>
        <v>410</v>
      </c>
      <c r="F53" s="19">
        <v>40</v>
      </c>
      <c r="G53" s="21">
        <f t="shared" si="2"/>
        <v>370</v>
      </c>
      <c r="H53" s="19">
        <v>0.35</v>
      </c>
      <c r="I53" s="22">
        <f t="shared" si="1"/>
        <v>129.5</v>
      </c>
    </row>
    <row r="54" spans="1:9" ht="20.25" x14ac:dyDescent="0.3">
      <c r="A54" s="19" t="s">
        <v>64</v>
      </c>
      <c r="B54" s="19" t="s">
        <v>14</v>
      </c>
      <c r="C54" s="20">
        <f>+[1]ENERO!G55</f>
        <v>0</v>
      </c>
      <c r="D54" s="20">
        <v>0</v>
      </c>
      <c r="E54" s="21">
        <f t="shared" si="0"/>
        <v>0</v>
      </c>
      <c r="F54" s="19">
        <v>0</v>
      </c>
      <c r="G54" s="21">
        <f t="shared" si="2"/>
        <v>0</v>
      </c>
      <c r="H54" s="19">
        <v>0.63</v>
      </c>
      <c r="I54" s="22">
        <f t="shared" si="1"/>
        <v>0</v>
      </c>
    </row>
    <row r="55" spans="1:9" ht="20.25" x14ac:dyDescent="0.3">
      <c r="A55" s="19" t="s">
        <v>65</v>
      </c>
      <c r="B55" s="19" t="s">
        <v>14</v>
      </c>
      <c r="C55" s="20">
        <v>140</v>
      </c>
      <c r="D55" s="20">
        <v>0</v>
      </c>
      <c r="E55" s="21">
        <f t="shared" si="0"/>
        <v>140</v>
      </c>
      <c r="F55" s="19">
        <v>0</v>
      </c>
      <c r="G55" s="21">
        <f t="shared" si="2"/>
        <v>140</v>
      </c>
      <c r="H55" s="19">
        <v>11.02</v>
      </c>
      <c r="I55" s="22">
        <f t="shared" si="1"/>
        <v>1542.8</v>
      </c>
    </row>
    <row r="56" spans="1:9" ht="20.25" x14ac:dyDescent="0.3">
      <c r="A56" s="19" t="s">
        <v>66</v>
      </c>
      <c r="B56" s="19" t="s">
        <v>14</v>
      </c>
      <c r="C56" s="20">
        <f>+[1]ENERO!G57</f>
        <v>300</v>
      </c>
      <c r="D56" s="20">
        <v>0</v>
      </c>
      <c r="E56" s="21">
        <f t="shared" si="0"/>
        <v>300</v>
      </c>
      <c r="F56" s="19">
        <v>0</v>
      </c>
      <c r="G56" s="21">
        <f t="shared" si="2"/>
        <v>300</v>
      </c>
      <c r="H56" s="19">
        <v>2.5299999999999998</v>
      </c>
      <c r="I56" s="22">
        <f t="shared" si="1"/>
        <v>758.99999999999989</v>
      </c>
    </row>
    <row r="57" spans="1:9" ht="20.25" x14ac:dyDescent="0.3">
      <c r="A57" s="19" t="s">
        <v>67</v>
      </c>
      <c r="B57" s="19" t="s">
        <v>14</v>
      </c>
      <c r="C57" s="20">
        <v>625</v>
      </c>
      <c r="D57" s="20">
        <v>0</v>
      </c>
      <c r="E57" s="21">
        <f t="shared" si="0"/>
        <v>625</v>
      </c>
      <c r="F57" s="19">
        <v>100</v>
      </c>
      <c r="G57" s="21">
        <f t="shared" si="2"/>
        <v>525</v>
      </c>
      <c r="H57" s="19">
        <v>11.59</v>
      </c>
      <c r="I57" s="22">
        <f t="shared" si="1"/>
        <v>6084.75</v>
      </c>
    </row>
    <row r="58" spans="1:9" ht="20.25" x14ac:dyDescent="0.3">
      <c r="A58" s="19" t="s">
        <v>68</v>
      </c>
      <c r="B58" s="19" t="s">
        <v>69</v>
      </c>
      <c r="C58" s="20">
        <f>+[1]ENERO!G59</f>
        <v>0</v>
      </c>
      <c r="D58" s="20">
        <v>0</v>
      </c>
      <c r="E58" s="21">
        <f t="shared" si="0"/>
        <v>0</v>
      </c>
      <c r="F58" s="19">
        <v>0</v>
      </c>
      <c r="G58" s="21">
        <f t="shared" si="2"/>
        <v>0</v>
      </c>
      <c r="H58" s="19">
        <v>10.9</v>
      </c>
      <c r="I58" s="22">
        <f t="shared" si="1"/>
        <v>0</v>
      </c>
    </row>
    <row r="59" spans="1:9" ht="20.25" x14ac:dyDescent="0.3">
      <c r="A59" s="19" t="s">
        <v>70</v>
      </c>
      <c r="B59" s="19" t="s">
        <v>14</v>
      </c>
      <c r="C59" s="20">
        <v>731</v>
      </c>
      <c r="D59" s="20">
        <v>0</v>
      </c>
      <c r="E59" s="21">
        <f t="shared" si="0"/>
        <v>731</v>
      </c>
      <c r="F59" s="19">
        <v>41</v>
      </c>
      <c r="G59" s="21">
        <f t="shared" si="2"/>
        <v>690</v>
      </c>
      <c r="H59" s="19">
        <v>15.95</v>
      </c>
      <c r="I59" s="22">
        <f t="shared" si="1"/>
        <v>11005.5</v>
      </c>
    </row>
    <row r="60" spans="1:9" ht="20.25" x14ac:dyDescent="0.3">
      <c r="A60" s="19" t="s">
        <v>71</v>
      </c>
      <c r="B60" s="19" t="s">
        <v>14</v>
      </c>
      <c r="C60" s="20">
        <v>670</v>
      </c>
      <c r="D60" s="20">
        <v>0</v>
      </c>
      <c r="E60" s="21">
        <f t="shared" si="0"/>
        <v>670</v>
      </c>
      <c r="F60" s="19">
        <v>180</v>
      </c>
      <c r="G60" s="21">
        <f t="shared" si="2"/>
        <v>490</v>
      </c>
      <c r="H60" s="19">
        <v>1.65</v>
      </c>
      <c r="I60" s="22">
        <f t="shared" si="1"/>
        <v>808.5</v>
      </c>
    </row>
    <row r="61" spans="1:9" ht="20.25" x14ac:dyDescent="0.3">
      <c r="A61" s="19" t="s">
        <v>72</v>
      </c>
      <c r="B61" s="19" t="s">
        <v>14</v>
      </c>
      <c r="C61" s="20">
        <f>+[1]ENERO!G62</f>
        <v>0</v>
      </c>
      <c r="D61" s="20">
        <v>0</v>
      </c>
      <c r="E61" s="21">
        <f t="shared" si="0"/>
        <v>0</v>
      </c>
      <c r="F61" s="19">
        <v>0</v>
      </c>
      <c r="G61" s="21">
        <f t="shared" si="2"/>
        <v>0</v>
      </c>
      <c r="H61" s="19">
        <v>7.28</v>
      </c>
      <c r="I61" s="22">
        <f t="shared" si="1"/>
        <v>0</v>
      </c>
    </row>
    <row r="62" spans="1:9" ht="20.25" x14ac:dyDescent="0.3">
      <c r="A62" s="19" t="s">
        <v>73</v>
      </c>
      <c r="B62" s="19" t="s">
        <v>14</v>
      </c>
      <c r="C62" s="20">
        <v>492</v>
      </c>
      <c r="D62" s="20">
        <v>200</v>
      </c>
      <c r="E62" s="21">
        <f t="shared" si="0"/>
        <v>692</v>
      </c>
      <c r="F62" s="19">
        <v>22</v>
      </c>
      <c r="G62" s="21">
        <f t="shared" si="2"/>
        <v>670</v>
      </c>
      <c r="H62" s="19">
        <v>10.78</v>
      </c>
      <c r="I62" s="22">
        <f t="shared" si="1"/>
        <v>7222.5999999999995</v>
      </c>
    </row>
    <row r="63" spans="1:9" ht="20.25" x14ac:dyDescent="0.3">
      <c r="A63" s="19" t="s">
        <v>74</v>
      </c>
      <c r="B63" s="19" t="s">
        <v>14</v>
      </c>
      <c r="C63" s="20">
        <v>390</v>
      </c>
      <c r="D63" s="20">
        <v>0</v>
      </c>
      <c r="E63" s="21">
        <f t="shared" si="0"/>
        <v>390</v>
      </c>
      <c r="F63" s="19">
        <v>0</v>
      </c>
      <c r="G63" s="21">
        <f t="shared" si="2"/>
        <v>390</v>
      </c>
      <c r="H63" s="19">
        <v>30.2</v>
      </c>
      <c r="I63" s="22">
        <f t="shared" si="1"/>
        <v>11778</v>
      </c>
    </row>
    <row r="64" spans="1:9" ht="20.25" x14ac:dyDescent="0.3">
      <c r="A64" s="19" t="s">
        <v>75</v>
      </c>
      <c r="B64" s="19" t="s">
        <v>14</v>
      </c>
      <c r="C64" s="20">
        <v>300</v>
      </c>
      <c r="D64" s="20">
        <v>0</v>
      </c>
      <c r="E64" s="21">
        <f t="shared" si="0"/>
        <v>300</v>
      </c>
      <c r="F64" s="19">
        <v>70</v>
      </c>
      <c r="G64" s="21">
        <f t="shared" si="2"/>
        <v>230</v>
      </c>
      <c r="H64" s="19">
        <v>2.75</v>
      </c>
      <c r="I64" s="22">
        <f t="shared" si="1"/>
        <v>632.5</v>
      </c>
    </row>
    <row r="65" spans="1:9" ht="20.25" x14ac:dyDescent="0.3">
      <c r="A65" s="24" t="s">
        <v>76</v>
      </c>
      <c r="B65" s="24"/>
      <c r="C65" s="24"/>
      <c r="D65" s="24"/>
      <c r="E65" s="25"/>
      <c r="F65" s="26"/>
      <c r="G65" s="25"/>
      <c r="H65" s="27"/>
      <c r="I65" s="28">
        <f>SUM(I14:I64)</f>
        <v>191910.22</v>
      </c>
    </row>
    <row r="66" spans="1:9" ht="20.25" x14ac:dyDescent="0.3">
      <c r="A66" s="29"/>
      <c r="B66" s="29"/>
      <c r="C66" s="1"/>
      <c r="D66" s="29"/>
      <c r="E66" s="25"/>
      <c r="F66" s="30"/>
      <c r="G66" s="25"/>
      <c r="H66" s="29"/>
    </row>
    <row r="67" spans="1:9" ht="20.25" x14ac:dyDescent="0.3">
      <c r="A67" s="4"/>
      <c r="B67" s="5"/>
      <c r="C67" s="5"/>
      <c r="D67" s="5"/>
      <c r="E67" s="25"/>
      <c r="F67" s="31"/>
      <c r="G67" s="25"/>
      <c r="H67" s="5"/>
      <c r="I67" s="2"/>
    </row>
    <row r="68" spans="1:9" ht="21" thickBot="1" x14ac:dyDescent="0.35">
      <c r="B68" s="1"/>
      <c r="C68" s="32"/>
      <c r="D68" s="32"/>
      <c r="E68" s="25"/>
      <c r="F68" s="31"/>
      <c r="G68" s="25"/>
      <c r="H68" s="5"/>
    </row>
    <row r="69" spans="1:9" x14ac:dyDescent="0.25">
      <c r="A69" s="13" t="s">
        <v>13</v>
      </c>
      <c r="B69" s="14" t="s">
        <v>14</v>
      </c>
      <c r="C69" s="14" t="s">
        <v>15</v>
      </c>
      <c r="D69" s="14" t="s">
        <v>16</v>
      </c>
      <c r="E69" s="33" t="s">
        <v>15</v>
      </c>
      <c r="F69" s="33" t="s">
        <v>17</v>
      </c>
      <c r="G69" s="33" t="s">
        <v>18</v>
      </c>
      <c r="H69" s="14" t="s">
        <v>19</v>
      </c>
      <c r="I69" s="15" t="s">
        <v>19</v>
      </c>
    </row>
    <row r="70" spans="1:9" ht="15.75" thickBot="1" x14ac:dyDescent="0.3">
      <c r="A70" s="16"/>
      <c r="B70" s="17"/>
      <c r="C70" s="17" t="s">
        <v>20</v>
      </c>
      <c r="D70" s="17"/>
      <c r="E70" s="17" t="s">
        <v>17</v>
      </c>
      <c r="F70" s="17" t="s">
        <v>21</v>
      </c>
      <c r="G70" s="17" t="s">
        <v>22</v>
      </c>
      <c r="H70" s="17" t="s">
        <v>23</v>
      </c>
      <c r="I70" s="18" t="s">
        <v>17</v>
      </c>
    </row>
    <row r="71" spans="1:9" ht="20.25" x14ac:dyDescent="0.3">
      <c r="A71" s="19" t="s">
        <v>77</v>
      </c>
      <c r="B71" s="19" t="s">
        <v>14</v>
      </c>
      <c r="C71" s="19">
        <v>319</v>
      </c>
      <c r="D71" s="19">
        <v>0</v>
      </c>
      <c r="E71" s="21">
        <f>+C71+D71</f>
        <v>319</v>
      </c>
      <c r="F71" s="19">
        <v>19</v>
      </c>
      <c r="G71" s="21">
        <f t="shared" ref="G71:G134" si="3">+E71-F71</f>
        <v>300</v>
      </c>
      <c r="H71" s="19">
        <v>20.329999999999998</v>
      </c>
      <c r="I71" s="22">
        <f>+G71*H71</f>
        <v>6098.9999999999991</v>
      </c>
    </row>
    <row r="72" spans="1:9" ht="20.25" x14ac:dyDescent="0.3">
      <c r="A72" s="19" t="s">
        <v>78</v>
      </c>
      <c r="B72" s="19" t="s">
        <v>14</v>
      </c>
      <c r="C72" s="19">
        <v>40</v>
      </c>
      <c r="D72" s="19">
        <v>30</v>
      </c>
      <c r="E72" s="21">
        <f t="shared" ref="E72:E134" si="4">+C72+D72</f>
        <v>70</v>
      </c>
      <c r="F72" s="19">
        <v>5</v>
      </c>
      <c r="G72" s="21">
        <f t="shared" si="3"/>
        <v>65</v>
      </c>
      <c r="H72" s="19">
        <v>113</v>
      </c>
      <c r="I72" s="22">
        <f t="shared" ref="I72:I134" si="5">+G72*H72</f>
        <v>7345</v>
      </c>
    </row>
    <row r="73" spans="1:9" ht="20.25" x14ac:dyDescent="0.3">
      <c r="A73" s="19" t="s">
        <v>79</v>
      </c>
      <c r="B73" s="19" t="s">
        <v>14</v>
      </c>
      <c r="C73" s="19">
        <v>0</v>
      </c>
      <c r="D73" s="19">
        <v>0</v>
      </c>
      <c r="E73" s="21">
        <f t="shared" si="4"/>
        <v>0</v>
      </c>
      <c r="F73" s="19">
        <v>0</v>
      </c>
      <c r="G73" s="21">
        <f t="shared" si="3"/>
        <v>0</v>
      </c>
      <c r="H73" s="19">
        <v>190.8</v>
      </c>
      <c r="I73" s="22">
        <f t="shared" si="5"/>
        <v>0</v>
      </c>
    </row>
    <row r="74" spans="1:9" ht="20.25" x14ac:dyDescent="0.3">
      <c r="A74" s="19" t="s">
        <v>80</v>
      </c>
      <c r="B74" s="19" t="s">
        <v>14</v>
      </c>
      <c r="C74" s="19">
        <v>600</v>
      </c>
      <c r="D74" s="19">
        <v>0</v>
      </c>
      <c r="E74" s="21">
        <f t="shared" si="4"/>
        <v>600</v>
      </c>
      <c r="F74" s="19">
        <v>0</v>
      </c>
      <c r="G74" s="21">
        <f>+E74-F74</f>
        <v>600</v>
      </c>
      <c r="H74" s="19">
        <v>11.24</v>
      </c>
      <c r="I74" s="22">
        <f t="shared" si="5"/>
        <v>6744</v>
      </c>
    </row>
    <row r="75" spans="1:9" ht="20.25" x14ac:dyDescent="0.3">
      <c r="A75" s="19" t="s">
        <v>81</v>
      </c>
      <c r="B75" s="19" t="s">
        <v>14</v>
      </c>
      <c r="C75" s="19">
        <v>345</v>
      </c>
      <c r="D75" s="19">
        <v>0</v>
      </c>
      <c r="E75" s="21">
        <f t="shared" si="4"/>
        <v>345</v>
      </c>
      <c r="F75" s="19">
        <v>9</v>
      </c>
      <c r="G75" s="21">
        <f t="shared" si="3"/>
        <v>336</v>
      </c>
      <c r="H75" s="19">
        <v>30.5</v>
      </c>
      <c r="I75" s="22">
        <f t="shared" si="5"/>
        <v>10248</v>
      </c>
    </row>
    <row r="76" spans="1:9" ht="20.25" x14ac:dyDescent="0.3">
      <c r="A76" s="19" t="s">
        <v>82</v>
      </c>
      <c r="B76" s="19" t="s">
        <v>14</v>
      </c>
      <c r="C76" s="19">
        <v>0</v>
      </c>
      <c r="D76" s="19">
        <v>0</v>
      </c>
      <c r="E76" s="21">
        <f t="shared" si="4"/>
        <v>0</v>
      </c>
      <c r="F76" s="19">
        <v>0</v>
      </c>
      <c r="G76" s="21">
        <f t="shared" si="3"/>
        <v>0</v>
      </c>
      <c r="H76" s="19">
        <v>2.5</v>
      </c>
      <c r="I76" s="22">
        <f t="shared" si="5"/>
        <v>0</v>
      </c>
    </row>
    <row r="77" spans="1:9" ht="20.25" x14ac:dyDescent="0.3">
      <c r="A77" s="19" t="s">
        <v>83</v>
      </c>
      <c r="B77" s="19" t="s">
        <v>14</v>
      </c>
      <c r="C77" s="19">
        <v>172</v>
      </c>
      <c r="D77" s="19">
        <v>0</v>
      </c>
      <c r="E77" s="21">
        <f t="shared" si="4"/>
        <v>172</v>
      </c>
      <c r="F77" s="19">
        <v>10</v>
      </c>
      <c r="G77" s="21">
        <f t="shared" si="3"/>
        <v>162</v>
      </c>
      <c r="H77" s="34">
        <v>132</v>
      </c>
      <c r="I77" s="22">
        <f t="shared" si="5"/>
        <v>21384</v>
      </c>
    </row>
    <row r="78" spans="1:9" ht="20.25" x14ac:dyDescent="0.3">
      <c r="A78" s="19" t="s">
        <v>84</v>
      </c>
      <c r="B78" s="19" t="s">
        <v>14</v>
      </c>
      <c r="C78" s="19">
        <v>600</v>
      </c>
      <c r="D78" s="19">
        <v>0</v>
      </c>
      <c r="E78" s="21">
        <f t="shared" si="4"/>
        <v>600</v>
      </c>
      <c r="F78" s="19">
        <v>20</v>
      </c>
      <c r="G78" s="21">
        <f t="shared" si="3"/>
        <v>580</v>
      </c>
      <c r="H78" s="19">
        <v>1.75</v>
      </c>
      <c r="I78" s="22">
        <f t="shared" si="5"/>
        <v>1015</v>
      </c>
    </row>
    <row r="79" spans="1:9" ht="20.25" x14ac:dyDescent="0.3">
      <c r="A79" s="19" t="s">
        <v>85</v>
      </c>
      <c r="B79" s="19" t="s">
        <v>14</v>
      </c>
      <c r="C79" s="19">
        <v>330</v>
      </c>
      <c r="D79" s="19">
        <v>0</v>
      </c>
      <c r="E79" s="21">
        <f t="shared" si="4"/>
        <v>330</v>
      </c>
      <c r="F79" s="19">
        <v>30</v>
      </c>
      <c r="G79" s="21">
        <f t="shared" si="3"/>
        <v>300</v>
      </c>
      <c r="H79" s="19">
        <v>0.4</v>
      </c>
      <c r="I79" s="22">
        <f t="shared" si="5"/>
        <v>120</v>
      </c>
    </row>
    <row r="80" spans="1:9" ht="20.25" x14ac:dyDescent="0.3">
      <c r="A80" s="19" t="s">
        <v>86</v>
      </c>
      <c r="B80" s="19" t="s">
        <v>14</v>
      </c>
      <c r="C80" s="19">
        <v>9</v>
      </c>
      <c r="D80" s="19">
        <v>0</v>
      </c>
      <c r="E80" s="21">
        <f t="shared" si="4"/>
        <v>9</v>
      </c>
      <c r="F80" s="19">
        <v>0</v>
      </c>
      <c r="G80" s="21">
        <f t="shared" si="3"/>
        <v>9</v>
      </c>
      <c r="H80" s="19">
        <v>4.4000000000000004</v>
      </c>
      <c r="I80" s="22">
        <f t="shared" si="5"/>
        <v>39.6</v>
      </c>
    </row>
    <row r="81" spans="1:9" ht="20.25" x14ac:dyDescent="0.3">
      <c r="A81" s="19" t="s">
        <v>87</v>
      </c>
      <c r="B81" s="19" t="s">
        <v>14</v>
      </c>
      <c r="C81" s="19">
        <v>20</v>
      </c>
      <c r="D81" s="19">
        <v>0</v>
      </c>
      <c r="E81" s="21">
        <f t="shared" si="4"/>
        <v>20</v>
      </c>
      <c r="F81" s="19">
        <v>10</v>
      </c>
      <c r="G81" s="21">
        <f t="shared" si="3"/>
        <v>10</v>
      </c>
      <c r="H81" s="19">
        <v>547.69000000000005</v>
      </c>
      <c r="I81" s="22">
        <f t="shared" si="5"/>
        <v>5476.9000000000005</v>
      </c>
    </row>
    <row r="82" spans="1:9" ht="20.25" x14ac:dyDescent="0.3">
      <c r="A82" s="19" t="s">
        <v>88</v>
      </c>
      <c r="B82" s="19" t="s">
        <v>89</v>
      </c>
      <c r="C82" s="19">
        <v>0</v>
      </c>
      <c r="D82" s="19">
        <v>0</v>
      </c>
      <c r="E82" s="21">
        <f t="shared" si="4"/>
        <v>0</v>
      </c>
      <c r="F82" s="19">
        <v>0</v>
      </c>
      <c r="G82" s="21">
        <f t="shared" si="3"/>
        <v>0</v>
      </c>
      <c r="H82" s="19">
        <v>134.94999999999999</v>
      </c>
      <c r="I82" s="22">
        <f t="shared" si="5"/>
        <v>0</v>
      </c>
    </row>
    <row r="83" spans="1:9" ht="20.25" x14ac:dyDescent="0.3">
      <c r="A83" s="19" t="s">
        <v>90</v>
      </c>
      <c r="B83" s="19" t="s">
        <v>89</v>
      </c>
      <c r="C83" s="19">
        <v>120</v>
      </c>
      <c r="D83" s="19">
        <v>0</v>
      </c>
      <c r="E83" s="21">
        <f t="shared" si="4"/>
        <v>120</v>
      </c>
      <c r="F83" s="19">
        <v>40</v>
      </c>
      <c r="G83" s="21">
        <f t="shared" si="3"/>
        <v>80</v>
      </c>
      <c r="H83" s="19">
        <v>138.6</v>
      </c>
      <c r="I83" s="22">
        <f t="shared" si="5"/>
        <v>11088</v>
      </c>
    </row>
    <row r="84" spans="1:9" ht="20.25" x14ac:dyDescent="0.3">
      <c r="A84" s="19" t="s">
        <v>91</v>
      </c>
      <c r="B84" s="19" t="s">
        <v>89</v>
      </c>
      <c r="C84" s="19">
        <v>20</v>
      </c>
      <c r="D84" s="19">
        <v>0</v>
      </c>
      <c r="E84" s="21">
        <f t="shared" si="4"/>
        <v>20</v>
      </c>
      <c r="F84" s="19">
        <v>20</v>
      </c>
      <c r="G84" s="21">
        <v>0</v>
      </c>
      <c r="H84" s="19">
        <v>158.4</v>
      </c>
      <c r="I84" s="22">
        <f t="shared" si="5"/>
        <v>0</v>
      </c>
    </row>
    <row r="85" spans="1:9" ht="20.25" x14ac:dyDescent="0.3">
      <c r="A85" s="19" t="s">
        <v>92</v>
      </c>
      <c r="B85" s="19" t="s">
        <v>14</v>
      </c>
      <c r="C85" s="19">
        <v>1000</v>
      </c>
      <c r="D85" s="19">
        <v>0</v>
      </c>
      <c r="E85" s="21">
        <f t="shared" si="4"/>
        <v>1000</v>
      </c>
      <c r="F85" s="19">
        <v>0</v>
      </c>
      <c r="G85" s="21">
        <f t="shared" si="3"/>
        <v>1000</v>
      </c>
      <c r="H85" s="19">
        <v>7.21</v>
      </c>
      <c r="I85" s="22">
        <f t="shared" si="5"/>
        <v>7210</v>
      </c>
    </row>
    <row r="86" spans="1:9" ht="20.25" x14ac:dyDescent="0.3">
      <c r="A86" s="19" t="s">
        <v>93</v>
      </c>
      <c r="B86" s="19" t="s">
        <v>14</v>
      </c>
      <c r="C86" s="19">
        <v>340</v>
      </c>
      <c r="D86" s="19">
        <v>0</v>
      </c>
      <c r="E86" s="21">
        <f t="shared" si="4"/>
        <v>340</v>
      </c>
      <c r="F86" s="19">
        <v>40</v>
      </c>
      <c r="G86" s="21">
        <f t="shared" si="3"/>
        <v>300</v>
      </c>
      <c r="H86" s="19">
        <v>158.4</v>
      </c>
      <c r="I86" s="22">
        <f t="shared" si="5"/>
        <v>47520</v>
      </c>
    </row>
    <row r="87" spans="1:9" ht="20.25" x14ac:dyDescent="0.3">
      <c r="A87" s="19" t="s">
        <v>94</v>
      </c>
      <c r="B87" s="19" t="s">
        <v>14</v>
      </c>
      <c r="C87" s="19">
        <v>0</v>
      </c>
      <c r="D87" s="19">
        <v>0</v>
      </c>
      <c r="E87" s="21">
        <f t="shared" si="4"/>
        <v>0</v>
      </c>
      <c r="F87" s="19">
        <v>0</v>
      </c>
      <c r="G87" s="21">
        <f t="shared" si="3"/>
        <v>0</v>
      </c>
      <c r="H87" s="19">
        <v>1.84</v>
      </c>
      <c r="I87" s="22">
        <f t="shared" si="5"/>
        <v>0</v>
      </c>
    </row>
    <row r="88" spans="1:9" ht="20.25" x14ac:dyDescent="0.3">
      <c r="A88" s="19" t="s">
        <v>95</v>
      </c>
      <c r="B88" s="19" t="s">
        <v>14</v>
      </c>
      <c r="C88" s="19">
        <v>268</v>
      </c>
      <c r="D88" s="19">
        <v>0</v>
      </c>
      <c r="E88" s="21">
        <f t="shared" si="4"/>
        <v>268</v>
      </c>
      <c r="F88" s="19">
        <v>8</v>
      </c>
      <c r="G88" s="21">
        <f t="shared" si="3"/>
        <v>260</v>
      </c>
      <c r="H88" s="19">
        <v>1.84</v>
      </c>
      <c r="I88" s="22">
        <f t="shared" si="5"/>
        <v>478.40000000000003</v>
      </c>
    </row>
    <row r="89" spans="1:9" ht="20.25" x14ac:dyDescent="0.3">
      <c r="A89" s="19" t="s">
        <v>96</v>
      </c>
      <c r="B89" s="19" t="s">
        <v>14</v>
      </c>
      <c r="C89" s="19">
        <v>0</v>
      </c>
      <c r="D89" s="19">
        <v>0</v>
      </c>
      <c r="E89" s="21">
        <f t="shared" si="4"/>
        <v>0</v>
      </c>
      <c r="F89" s="19">
        <v>0</v>
      </c>
      <c r="G89" s="21">
        <f t="shared" si="3"/>
        <v>0</v>
      </c>
      <c r="H89" s="19">
        <v>0</v>
      </c>
      <c r="I89" s="22">
        <f t="shared" si="5"/>
        <v>0</v>
      </c>
    </row>
    <row r="90" spans="1:9" ht="20.25" x14ac:dyDescent="0.3">
      <c r="A90" s="19" t="s">
        <v>97</v>
      </c>
      <c r="B90" s="19" t="s">
        <v>14</v>
      </c>
      <c r="C90" s="19">
        <v>120</v>
      </c>
      <c r="D90" s="19">
        <v>200</v>
      </c>
      <c r="E90" s="21">
        <f t="shared" si="4"/>
        <v>320</v>
      </c>
      <c r="F90" s="19">
        <v>60</v>
      </c>
      <c r="G90" s="21">
        <f t="shared" si="3"/>
        <v>260</v>
      </c>
      <c r="H90" s="19">
        <v>1.33</v>
      </c>
      <c r="I90" s="22">
        <f t="shared" si="5"/>
        <v>345.8</v>
      </c>
    </row>
    <row r="91" spans="1:9" ht="20.25" x14ac:dyDescent="0.3">
      <c r="A91" s="19" t="s">
        <v>98</v>
      </c>
      <c r="B91" s="19" t="s">
        <v>14</v>
      </c>
      <c r="C91" s="19">
        <v>0</v>
      </c>
      <c r="D91" s="19">
        <v>0</v>
      </c>
      <c r="E91" s="21">
        <f t="shared" si="4"/>
        <v>0</v>
      </c>
      <c r="F91" s="19">
        <v>0</v>
      </c>
      <c r="G91" s="21">
        <f t="shared" si="3"/>
        <v>0</v>
      </c>
      <c r="H91" s="19">
        <v>0</v>
      </c>
      <c r="I91" s="22">
        <f t="shared" si="5"/>
        <v>0</v>
      </c>
    </row>
    <row r="92" spans="1:9" ht="20.25" x14ac:dyDescent="0.3">
      <c r="A92" s="19" t="s">
        <v>99</v>
      </c>
      <c r="B92" s="19" t="s">
        <v>14</v>
      </c>
      <c r="C92" s="19">
        <v>372</v>
      </c>
      <c r="D92" s="19">
        <v>0</v>
      </c>
      <c r="E92" s="21">
        <f t="shared" si="4"/>
        <v>372</v>
      </c>
      <c r="F92" s="19">
        <v>4</v>
      </c>
      <c r="G92" s="21">
        <f t="shared" si="3"/>
        <v>368</v>
      </c>
      <c r="H92" s="19">
        <v>30.8</v>
      </c>
      <c r="I92" s="22">
        <f t="shared" si="5"/>
        <v>11334.4</v>
      </c>
    </row>
    <row r="93" spans="1:9" ht="20.25" x14ac:dyDescent="0.3">
      <c r="A93" s="19" t="s">
        <v>100</v>
      </c>
      <c r="B93" s="19" t="s">
        <v>14</v>
      </c>
      <c r="C93" s="19">
        <v>228</v>
      </c>
      <c r="D93" s="19">
        <v>0</v>
      </c>
      <c r="E93" s="21">
        <f t="shared" si="4"/>
        <v>228</v>
      </c>
      <c r="F93" s="19">
        <v>0</v>
      </c>
      <c r="G93" s="21">
        <f t="shared" si="3"/>
        <v>228</v>
      </c>
      <c r="H93" s="19">
        <v>31.08</v>
      </c>
      <c r="I93" s="22">
        <f t="shared" si="5"/>
        <v>7086.24</v>
      </c>
    </row>
    <row r="94" spans="1:9" ht="20.25" x14ac:dyDescent="0.3">
      <c r="A94" s="19" t="s">
        <v>101</v>
      </c>
      <c r="B94" s="19" t="s">
        <v>14</v>
      </c>
      <c r="C94" s="19">
        <v>0</v>
      </c>
      <c r="D94" s="19">
        <v>0</v>
      </c>
      <c r="E94" s="21">
        <f t="shared" si="4"/>
        <v>0</v>
      </c>
      <c r="F94" s="19">
        <v>0</v>
      </c>
      <c r="G94" s="21">
        <f t="shared" si="3"/>
        <v>0</v>
      </c>
      <c r="H94" s="19">
        <v>0</v>
      </c>
      <c r="I94" s="22">
        <f t="shared" si="5"/>
        <v>0</v>
      </c>
    </row>
    <row r="95" spans="1:9" ht="20.25" x14ac:dyDescent="0.3">
      <c r="A95" s="19" t="s">
        <v>102</v>
      </c>
      <c r="B95" s="19" t="s">
        <v>14</v>
      </c>
      <c r="C95" s="19">
        <v>168</v>
      </c>
      <c r="D95" s="19">
        <v>0</v>
      </c>
      <c r="E95" s="21">
        <f t="shared" si="4"/>
        <v>168</v>
      </c>
      <c r="F95" s="19">
        <v>0</v>
      </c>
      <c r="G95" s="21">
        <f t="shared" si="3"/>
        <v>168</v>
      </c>
      <c r="H95" s="19">
        <v>48.68</v>
      </c>
      <c r="I95" s="22">
        <f t="shared" si="5"/>
        <v>8178.24</v>
      </c>
    </row>
    <row r="96" spans="1:9" ht="20.25" x14ac:dyDescent="0.3">
      <c r="A96" s="19" t="s">
        <v>103</v>
      </c>
      <c r="B96" s="19" t="s">
        <v>14</v>
      </c>
      <c r="C96" s="19">
        <v>168</v>
      </c>
      <c r="D96" s="19">
        <v>0</v>
      </c>
      <c r="E96" s="21">
        <f t="shared" si="4"/>
        <v>168</v>
      </c>
      <c r="F96" s="19">
        <v>0</v>
      </c>
      <c r="G96" s="21">
        <f t="shared" si="3"/>
        <v>168</v>
      </c>
      <c r="H96" s="19">
        <v>58</v>
      </c>
      <c r="I96" s="22">
        <f t="shared" si="5"/>
        <v>9744</v>
      </c>
    </row>
    <row r="97" spans="1:9" ht="20.25" x14ac:dyDescent="0.3">
      <c r="A97" s="19" t="s">
        <v>104</v>
      </c>
      <c r="B97" s="19" t="s">
        <v>14</v>
      </c>
      <c r="C97" s="19">
        <v>144</v>
      </c>
      <c r="D97" s="19">
        <v>0</v>
      </c>
      <c r="E97" s="21">
        <f t="shared" si="4"/>
        <v>144</v>
      </c>
      <c r="F97" s="19">
        <v>2</v>
      </c>
      <c r="G97" s="21">
        <f t="shared" si="3"/>
        <v>142</v>
      </c>
      <c r="H97" s="19">
        <v>41.8</v>
      </c>
      <c r="I97" s="22">
        <f t="shared" si="5"/>
        <v>5935.5999999999995</v>
      </c>
    </row>
    <row r="98" spans="1:9" ht="20.25" x14ac:dyDescent="0.3">
      <c r="A98" s="19" t="s">
        <v>105</v>
      </c>
      <c r="B98" s="19" t="s">
        <v>14</v>
      </c>
      <c r="C98" s="19">
        <v>0</v>
      </c>
      <c r="D98" s="19">
        <v>0</v>
      </c>
      <c r="E98" s="21">
        <f t="shared" si="4"/>
        <v>0</v>
      </c>
      <c r="F98" s="19">
        <v>0</v>
      </c>
      <c r="G98" s="21">
        <f t="shared" si="3"/>
        <v>0</v>
      </c>
      <c r="H98" s="19">
        <v>67.97</v>
      </c>
      <c r="I98" s="22">
        <f t="shared" si="5"/>
        <v>0</v>
      </c>
    </row>
    <row r="99" spans="1:9" ht="20.25" x14ac:dyDescent="0.3">
      <c r="A99" s="19" t="s">
        <v>106</v>
      </c>
      <c r="B99" s="19" t="s">
        <v>14</v>
      </c>
      <c r="C99" s="19">
        <v>0</v>
      </c>
      <c r="D99" s="19">
        <v>0</v>
      </c>
      <c r="E99" s="21">
        <f t="shared" si="4"/>
        <v>0</v>
      </c>
      <c r="F99" s="19">
        <v>0</v>
      </c>
      <c r="G99" s="21">
        <f t="shared" si="3"/>
        <v>0</v>
      </c>
      <c r="H99" s="19">
        <v>67.97</v>
      </c>
      <c r="I99" s="22">
        <f t="shared" si="5"/>
        <v>0</v>
      </c>
    </row>
    <row r="100" spans="1:9" ht="20.25" x14ac:dyDescent="0.3">
      <c r="A100" s="19" t="s">
        <v>107</v>
      </c>
      <c r="B100" s="19" t="s">
        <v>14</v>
      </c>
      <c r="C100" s="19">
        <v>81</v>
      </c>
      <c r="D100" s="19">
        <v>0</v>
      </c>
      <c r="E100" s="21">
        <f t="shared" si="4"/>
        <v>81</v>
      </c>
      <c r="F100" s="19">
        <v>0</v>
      </c>
      <c r="G100" s="21">
        <v>81</v>
      </c>
      <c r="H100" s="19">
        <v>74</v>
      </c>
      <c r="I100" s="22">
        <f t="shared" si="5"/>
        <v>5994</v>
      </c>
    </row>
    <row r="101" spans="1:9" ht="20.25" x14ac:dyDescent="0.3">
      <c r="A101" s="19" t="s">
        <v>108</v>
      </c>
      <c r="B101" s="19" t="s">
        <v>14</v>
      </c>
      <c r="C101" s="19">
        <v>0</v>
      </c>
      <c r="D101" s="19">
        <v>0</v>
      </c>
      <c r="E101" s="21">
        <f t="shared" si="4"/>
        <v>0</v>
      </c>
      <c r="F101" s="19">
        <v>0</v>
      </c>
      <c r="G101" s="21">
        <f t="shared" si="3"/>
        <v>0</v>
      </c>
      <c r="H101" s="19">
        <v>41.8</v>
      </c>
      <c r="I101" s="22">
        <f t="shared" si="5"/>
        <v>0</v>
      </c>
    </row>
    <row r="102" spans="1:9" ht="20.25" x14ac:dyDescent="0.3">
      <c r="A102" s="19" t="s">
        <v>109</v>
      </c>
      <c r="B102" s="19" t="s">
        <v>14</v>
      </c>
      <c r="C102" s="19">
        <v>120</v>
      </c>
      <c r="D102" s="19">
        <v>0</v>
      </c>
      <c r="E102" s="21">
        <f t="shared" si="4"/>
        <v>120</v>
      </c>
      <c r="F102" s="19">
        <v>0</v>
      </c>
      <c r="G102" s="21">
        <f t="shared" si="3"/>
        <v>120</v>
      </c>
      <c r="H102" s="19">
        <v>72.599999999999994</v>
      </c>
      <c r="I102" s="22">
        <f t="shared" si="5"/>
        <v>8712</v>
      </c>
    </row>
    <row r="103" spans="1:9" ht="20.25" x14ac:dyDescent="0.3">
      <c r="A103" s="19" t="s">
        <v>110</v>
      </c>
      <c r="B103" s="19" t="s">
        <v>14</v>
      </c>
      <c r="C103" s="19">
        <v>0</v>
      </c>
      <c r="D103" s="19">
        <v>0</v>
      </c>
      <c r="E103" s="21">
        <f t="shared" si="4"/>
        <v>0</v>
      </c>
      <c r="F103" s="19">
        <v>0</v>
      </c>
      <c r="G103" s="21">
        <f t="shared" si="3"/>
        <v>0</v>
      </c>
      <c r="H103" s="19">
        <v>58.3</v>
      </c>
      <c r="I103" s="22">
        <f t="shared" si="5"/>
        <v>0</v>
      </c>
    </row>
    <row r="104" spans="1:9" ht="20.25" x14ac:dyDescent="0.3">
      <c r="A104" s="19" t="s">
        <v>111</v>
      </c>
      <c r="B104" s="19" t="s">
        <v>14</v>
      </c>
      <c r="C104" s="19">
        <v>0</v>
      </c>
      <c r="D104" s="19">
        <v>0</v>
      </c>
      <c r="E104" s="21">
        <f t="shared" si="4"/>
        <v>0</v>
      </c>
      <c r="F104" s="19">
        <v>0</v>
      </c>
      <c r="G104" s="21">
        <f t="shared" si="3"/>
        <v>0</v>
      </c>
      <c r="H104" s="19">
        <v>0</v>
      </c>
      <c r="I104" s="22">
        <f t="shared" si="5"/>
        <v>0</v>
      </c>
    </row>
    <row r="105" spans="1:9" ht="20.25" x14ac:dyDescent="0.3">
      <c r="A105" s="19" t="s">
        <v>112</v>
      </c>
      <c r="B105" s="19" t="s">
        <v>14</v>
      </c>
      <c r="C105" s="19">
        <v>0</v>
      </c>
      <c r="D105" s="19">
        <v>0</v>
      </c>
      <c r="E105" s="21">
        <f t="shared" si="4"/>
        <v>0</v>
      </c>
      <c r="F105" s="19">
        <v>0</v>
      </c>
      <c r="G105" s="21">
        <f t="shared" si="3"/>
        <v>0</v>
      </c>
      <c r="H105" s="19">
        <v>0</v>
      </c>
      <c r="I105" s="22">
        <f t="shared" si="5"/>
        <v>0</v>
      </c>
    </row>
    <row r="106" spans="1:9" ht="20.25" x14ac:dyDescent="0.3">
      <c r="A106" s="19" t="s">
        <v>113</v>
      </c>
      <c r="B106" s="19" t="s">
        <v>14</v>
      </c>
      <c r="C106" s="19">
        <v>0</v>
      </c>
      <c r="D106" s="19">
        <v>0</v>
      </c>
      <c r="E106" s="21">
        <f t="shared" si="4"/>
        <v>0</v>
      </c>
      <c r="F106" s="19">
        <v>0</v>
      </c>
      <c r="G106" s="21">
        <f t="shared" si="3"/>
        <v>0</v>
      </c>
      <c r="H106" s="19">
        <v>3</v>
      </c>
      <c r="I106" s="22">
        <f t="shared" si="5"/>
        <v>0</v>
      </c>
    </row>
    <row r="107" spans="1:9" ht="20.25" x14ac:dyDescent="0.3">
      <c r="A107" s="19" t="s">
        <v>114</v>
      </c>
      <c r="B107" s="19" t="s">
        <v>14</v>
      </c>
      <c r="C107" s="19">
        <v>695</v>
      </c>
      <c r="D107" s="19">
        <v>0</v>
      </c>
      <c r="E107" s="21">
        <f t="shared" si="4"/>
        <v>695</v>
      </c>
      <c r="F107" s="19">
        <v>5</v>
      </c>
      <c r="G107" s="21">
        <v>690</v>
      </c>
      <c r="H107" s="19">
        <v>1.38</v>
      </c>
      <c r="I107" s="22">
        <f t="shared" si="5"/>
        <v>952.19999999999993</v>
      </c>
    </row>
    <row r="108" spans="1:9" ht="20.25" x14ac:dyDescent="0.3">
      <c r="A108" s="19" t="s">
        <v>115</v>
      </c>
      <c r="B108" s="19" t="s">
        <v>89</v>
      </c>
      <c r="C108" s="19">
        <v>0</v>
      </c>
      <c r="D108" s="19">
        <v>0</v>
      </c>
      <c r="E108" s="21">
        <f t="shared" si="4"/>
        <v>0</v>
      </c>
      <c r="F108" s="19">
        <v>0</v>
      </c>
      <c r="G108" s="21">
        <v>0</v>
      </c>
      <c r="H108" s="19">
        <v>71.67</v>
      </c>
      <c r="I108" s="22">
        <f t="shared" si="5"/>
        <v>0</v>
      </c>
    </row>
    <row r="109" spans="1:9" ht="20.25" x14ac:dyDescent="0.3">
      <c r="A109" s="19" t="s">
        <v>116</v>
      </c>
      <c r="B109" s="19" t="s">
        <v>89</v>
      </c>
      <c r="C109" s="19">
        <v>27</v>
      </c>
      <c r="D109" s="19">
        <v>0</v>
      </c>
      <c r="E109" s="21">
        <f t="shared" si="4"/>
        <v>27</v>
      </c>
      <c r="F109" s="19">
        <v>0</v>
      </c>
      <c r="G109" s="21">
        <f t="shared" si="3"/>
        <v>27</v>
      </c>
      <c r="H109" s="19">
        <v>57.09</v>
      </c>
      <c r="I109" s="22">
        <f t="shared" si="5"/>
        <v>1541.43</v>
      </c>
    </row>
    <row r="110" spans="1:9" ht="20.25" x14ac:dyDescent="0.3">
      <c r="A110" s="19" t="s">
        <v>117</v>
      </c>
      <c r="B110" s="19" t="s">
        <v>14</v>
      </c>
      <c r="C110" s="19">
        <v>313</v>
      </c>
      <c r="D110" s="19">
        <v>0</v>
      </c>
      <c r="E110" s="21">
        <f t="shared" si="4"/>
        <v>313</v>
      </c>
      <c r="F110" s="19">
        <v>31</v>
      </c>
      <c r="G110" s="21">
        <f t="shared" si="3"/>
        <v>282</v>
      </c>
      <c r="H110" s="19">
        <v>10.39</v>
      </c>
      <c r="I110" s="22">
        <f t="shared" si="5"/>
        <v>2929.98</v>
      </c>
    </row>
    <row r="111" spans="1:9" ht="20.25" x14ac:dyDescent="0.3">
      <c r="A111" s="19" t="s">
        <v>118</v>
      </c>
      <c r="B111" s="19" t="s">
        <v>14</v>
      </c>
      <c r="C111" s="19">
        <v>330</v>
      </c>
      <c r="D111" s="19">
        <v>0</v>
      </c>
      <c r="E111" s="21">
        <f t="shared" si="4"/>
        <v>330</v>
      </c>
      <c r="F111" s="19">
        <v>0</v>
      </c>
      <c r="G111" s="21">
        <f t="shared" si="3"/>
        <v>330</v>
      </c>
      <c r="H111" s="19">
        <v>31.9</v>
      </c>
      <c r="I111" s="22">
        <f t="shared" si="5"/>
        <v>10527</v>
      </c>
    </row>
    <row r="112" spans="1:9" ht="20.25" x14ac:dyDescent="0.3">
      <c r="A112" s="19" t="s">
        <v>119</v>
      </c>
      <c r="B112" s="19" t="s">
        <v>14</v>
      </c>
      <c r="C112" s="19">
        <v>0</v>
      </c>
      <c r="D112" s="19">
        <v>0</v>
      </c>
      <c r="E112" s="21">
        <f t="shared" si="4"/>
        <v>0</v>
      </c>
      <c r="F112" s="19">
        <v>0</v>
      </c>
      <c r="G112" s="21">
        <f t="shared" si="3"/>
        <v>0</v>
      </c>
      <c r="H112" s="19">
        <v>0.5</v>
      </c>
      <c r="I112" s="22">
        <f t="shared" si="5"/>
        <v>0</v>
      </c>
    </row>
    <row r="113" spans="1:9" ht="20.25" x14ac:dyDescent="0.3">
      <c r="A113" s="19" t="s">
        <v>120</v>
      </c>
      <c r="B113" s="19" t="s">
        <v>14</v>
      </c>
      <c r="C113" s="19">
        <v>17</v>
      </c>
      <c r="D113" s="19">
        <v>0</v>
      </c>
      <c r="E113" s="21">
        <f t="shared" si="4"/>
        <v>17</v>
      </c>
      <c r="F113" s="19">
        <v>2</v>
      </c>
      <c r="G113" s="21">
        <f t="shared" si="3"/>
        <v>15</v>
      </c>
      <c r="H113" s="19">
        <v>183.82</v>
      </c>
      <c r="I113" s="22">
        <f t="shared" si="5"/>
        <v>2757.2999999999997</v>
      </c>
    </row>
    <row r="114" spans="1:9" ht="20.25" x14ac:dyDescent="0.3">
      <c r="A114" s="19" t="s">
        <v>121</v>
      </c>
      <c r="B114" s="19" t="s">
        <v>14</v>
      </c>
      <c r="C114" s="19">
        <v>11</v>
      </c>
      <c r="D114" s="19">
        <v>0</v>
      </c>
      <c r="E114" s="21">
        <f t="shared" si="4"/>
        <v>11</v>
      </c>
      <c r="F114" s="19">
        <v>2</v>
      </c>
      <c r="G114" s="21">
        <f t="shared" si="3"/>
        <v>9</v>
      </c>
      <c r="H114" s="19">
        <v>187.14</v>
      </c>
      <c r="I114" s="22">
        <f t="shared" si="5"/>
        <v>1684.2599999999998</v>
      </c>
    </row>
    <row r="115" spans="1:9" ht="20.25" x14ac:dyDescent="0.3">
      <c r="A115" s="19" t="s">
        <v>122</v>
      </c>
      <c r="B115" s="19" t="s">
        <v>14</v>
      </c>
      <c r="C115" s="19">
        <v>15</v>
      </c>
      <c r="D115" s="19">
        <v>0</v>
      </c>
      <c r="E115" s="21">
        <f t="shared" si="4"/>
        <v>15</v>
      </c>
      <c r="F115" s="19">
        <v>0</v>
      </c>
      <c r="G115" s="21">
        <f t="shared" si="3"/>
        <v>15</v>
      </c>
      <c r="H115" s="19">
        <v>222</v>
      </c>
      <c r="I115" s="22">
        <f t="shared" si="5"/>
        <v>3330</v>
      </c>
    </row>
    <row r="116" spans="1:9" ht="20.25" x14ac:dyDescent="0.3">
      <c r="A116" s="19" t="s">
        <v>123</v>
      </c>
      <c r="B116" s="19" t="s">
        <v>124</v>
      </c>
      <c r="C116" s="19">
        <v>8</v>
      </c>
      <c r="D116" s="19">
        <v>0</v>
      </c>
      <c r="E116" s="21">
        <f t="shared" si="4"/>
        <v>8</v>
      </c>
      <c r="F116" s="19">
        <v>1</v>
      </c>
      <c r="G116" s="21">
        <f t="shared" si="3"/>
        <v>7</v>
      </c>
      <c r="H116" s="19">
        <v>473</v>
      </c>
      <c r="I116" s="22">
        <f>L109+G116*H116</f>
        <v>3311</v>
      </c>
    </row>
    <row r="117" spans="1:9" ht="20.25" x14ac:dyDescent="0.3">
      <c r="A117" s="19" t="s">
        <v>125</v>
      </c>
      <c r="B117" s="19" t="s">
        <v>14</v>
      </c>
      <c r="C117" s="19">
        <v>540</v>
      </c>
      <c r="D117" s="19">
        <v>0</v>
      </c>
      <c r="E117" s="21">
        <f t="shared" si="4"/>
        <v>540</v>
      </c>
      <c r="F117" s="19">
        <v>20</v>
      </c>
      <c r="G117" s="21">
        <f t="shared" si="3"/>
        <v>520</v>
      </c>
      <c r="H117" s="19">
        <v>19.8</v>
      </c>
      <c r="I117" s="22">
        <f t="shared" si="5"/>
        <v>10296</v>
      </c>
    </row>
    <row r="118" spans="1:9" ht="20.25" x14ac:dyDescent="0.3">
      <c r="A118" s="19" t="s">
        <v>126</v>
      </c>
      <c r="B118" s="19" t="s">
        <v>14</v>
      </c>
      <c r="C118" s="19">
        <v>1300</v>
      </c>
      <c r="D118" s="19">
        <v>0</v>
      </c>
      <c r="E118" s="21">
        <f t="shared" si="4"/>
        <v>1300</v>
      </c>
      <c r="F118" s="19">
        <v>100</v>
      </c>
      <c r="G118" s="21">
        <f t="shared" si="3"/>
        <v>1200</v>
      </c>
      <c r="H118" s="19">
        <v>3.34</v>
      </c>
      <c r="I118" s="22">
        <f t="shared" si="5"/>
        <v>4008</v>
      </c>
    </row>
    <row r="119" spans="1:9" ht="20.25" x14ac:dyDescent="0.3">
      <c r="A119" s="19" t="s">
        <v>127</v>
      </c>
      <c r="B119" s="19" t="s">
        <v>14</v>
      </c>
      <c r="C119" s="19">
        <v>2800</v>
      </c>
      <c r="D119" s="19">
        <v>0</v>
      </c>
      <c r="E119" s="21">
        <f t="shared" si="4"/>
        <v>2800</v>
      </c>
      <c r="F119" s="19">
        <v>0</v>
      </c>
      <c r="G119" s="21">
        <f t="shared" si="3"/>
        <v>2800</v>
      </c>
      <c r="H119" s="19">
        <v>2.81</v>
      </c>
      <c r="I119" s="22">
        <f t="shared" si="5"/>
        <v>7868</v>
      </c>
    </row>
    <row r="120" spans="1:9" ht="20.25" x14ac:dyDescent="0.3">
      <c r="A120" s="19" t="s">
        <v>128</v>
      </c>
      <c r="B120" s="19" t="s">
        <v>14</v>
      </c>
      <c r="C120" s="19">
        <v>2000</v>
      </c>
      <c r="D120" s="19">
        <v>0</v>
      </c>
      <c r="E120" s="21">
        <f t="shared" si="4"/>
        <v>2000</v>
      </c>
      <c r="F120" s="19">
        <v>500</v>
      </c>
      <c r="G120" s="21">
        <f t="shared" si="3"/>
        <v>1500</v>
      </c>
      <c r="H120" s="19">
        <v>2.96</v>
      </c>
      <c r="I120" s="22">
        <f t="shared" si="5"/>
        <v>4440</v>
      </c>
    </row>
    <row r="121" spans="1:9" ht="20.25" x14ac:dyDescent="0.3">
      <c r="A121" s="19" t="s">
        <v>129</v>
      </c>
      <c r="B121" s="19" t="s">
        <v>14</v>
      </c>
      <c r="C121" s="19">
        <v>1900</v>
      </c>
      <c r="D121" s="19">
        <v>0</v>
      </c>
      <c r="E121" s="21">
        <f t="shared" si="4"/>
        <v>1900</v>
      </c>
      <c r="F121" s="19">
        <v>500</v>
      </c>
      <c r="G121" s="21">
        <f t="shared" si="3"/>
        <v>1400</v>
      </c>
      <c r="H121" s="19">
        <v>6.6</v>
      </c>
      <c r="I121" s="22">
        <f t="shared" si="5"/>
        <v>9240</v>
      </c>
    </row>
    <row r="122" spans="1:9" ht="20.25" x14ac:dyDescent="0.3">
      <c r="A122" s="19" t="s">
        <v>130</v>
      </c>
      <c r="B122" s="19" t="s">
        <v>14</v>
      </c>
      <c r="C122" s="19">
        <v>1200</v>
      </c>
      <c r="D122" s="19">
        <v>0</v>
      </c>
      <c r="E122" s="21">
        <f t="shared" si="4"/>
        <v>1200</v>
      </c>
      <c r="F122" s="19">
        <v>100</v>
      </c>
      <c r="G122" s="21">
        <f t="shared" si="3"/>
        <v>1100</v>
      </c>
      <c r="H122" s="19">
        <v>1.48</v>
      </c>
      <c r="I122" s="22">
        <f t="shared" si="5"/>
        <v>1628</v>
      </c>
    </row>
    <row r="123" spans="1:9" ht="20.25" x14ac:dyDescent="0.3">
      <c r="A123" s="19" t="s">
        <v>131</v>
      </c>
      <c r="B123" s="19" t="s">
        <v>14</v>
      </c>
      <c r="C123" s="19">
        <v>165</v>
      </c>
      <c r="D123" s="19">
        <v>0</v>
      </c>
      <c r="E123" s="21">
        <f t="shared" si="4"/>
        <v>165</v>
      </c>
      <c r="F123" s="19">
        <v>0</v>
      </c>
      <c r="G123" s="21">
        <f t="shared" si="3"/>
        <v>165</v>
      </c>
      <c r="H123" s="19">
        <v>93.5</v>
      </c>
      <c r="I123" s="22">
        <f t="shared" si="5"/>
        <v>15427.5</v>
      </c>
    </row>
    <row r="124" spans="1:9" ht="20.25" x14ac:dyDescent="0.3">
      <c r="A124" s="19" t="s">
        <v>132</v>
      </c>
      <c r="B124" s="19" t="s">
        <v>14</v>
      </c>
      <c r="C124" s="19">
        <v>90</v>
      </c>
      <c r="D124" s="19">
        <v>0</v>
      </c>
      <c r="E124" s="21">
        <f t="shared" si="4"/>
        <v>90</v>
      </c>
      <c r="F124" s="19">
        <v>5</v>
      </c>
      <c r="G124" s="21">
        <v>85</v>
      </c>
      <c r="H124" s="19">
        <v>71.5</v>
      </c>
      <c r="I124" s="22">
        <f t="shared" si="5"/>
        <v>6077.5</v>
      </c>
    </row>
    <row r="125" spans="1:9" ht="20.25" x14ac:dyDescent="0.3">
      <c r="A125" s="19" t="s">
        <v>133</v>
      </c>
      <c r="B125" s="19" t="s">
        <v>14</v>
      </c>
      <c r="C125" s="19">
        <v>317</v>
      </c>
      <c r="D125" s="19">
        <v>0</v>
      </c>
      <c r="E125" s="21">
        <f t="shared" si="4"/>
        <v>317</v>
      </c>
      <c r="F125" s="19">
        <v>0</v>
      </c>
      <c r="G125" s="21">
        <f t="shared" si="3"/>
        <v>317</v>
      </c>
      <c r="H125" s="19">
        <v>23.65</v>
      </c>
      <c r="I125" s="22">
        <f t="shared" si="5"/>
        <v>7497.0499999999993</v>
      </c>
    </row>
    <row r="126" spans="1:9" ht="20.25" x14ac:dyDescent="0.3">
      <c r="A126" s="19" t="s">
        <v>134</v>
      </c>
      <c r="B126" s="19" t="s">
        <v>14</v>
      </c>
      <c r="C126" s="19">
        <v>330</v>
      </c>
      <c r="D126" s="19">
        <v>0</v>
      </c>
      <c r="E126" s="21">
        <f t="shared" si="4"/>
        <v>330</v>
      </c>
      <c r="F126" s="19">
        <v>10</v>
      </c>
      <c r="G126" s="21">
        <f t="shared" si="3"/>
        <v>320</v>
      </c>
      <c r="H126" s="19">
        <v>23.87</v>
      </c>
      <c r="I126" s="22">
        <f t="shared" si="5"/>
        <v>7638.4000000000005</v>
      </c>
    </row>
    <row r="127" spans="1:9" ht="20.25" x14ac:dyDescent="0.3">
      <c r="A127" s="19" t="s">
        <v>135</v>
      </c>
      <c r="B127" s="19" t="s">
        <v>14</v>
      </c>
      <c r="C127" s="19">
        <v>525</v>
      </c>
      <c r="D127" s="19">
        <v>0</v>
      </c>
      <c r="E127" s="21">
        <f t="shared" si="4"/>
        <v>525</v>
      </c>
      <c r="F127" s="19">
        <v>10</v>
      </c>
      <c r="G127" s="21">
        <f t="shared" si="3"/>
        <v>515</v>
      </c>
      <c r="H127" s="19">
        <v>22.59</v>
      </c>
      <c r="I127" s="22">
        <f t="shared" si="5"/>
        <v>11633.85</v>
      </c>
    </row>
    <row r="128" spans="1:9" ht="20.25" x14ac:dyDescent="0.3">
      <c r="A128" s="19" t="s">
        <v>136</v>
      </c>
      <c r="B128" s="19" t="s">
        <v>14</v>
      </c>
      <c r="C128" s="19">
        <v>0</v>
      </c>
      <c r="D128" s="19">
        <v>0</v>
      </c>
      <c r="E128" s="21">
        <f t="shared" si="4"/>
        <v>0</v>
      </c>
      <c r="F128" s="19">
        <v>0</v>
      </c>
      <c r="G128" s="21">
        <f t="shared" si="3"/>
        <v>0</v>
      </c>
      <c r="H128" s="19">
        <v>1.52</v>
      </c>
      <c r="I128" s="22">
        <f t="shared" si="5"/>
        <v>0</v>
      </c>
    </row>
    <row r="129" spans="1:9" ht="20.25" x14ac:dyDescent="0.3">
      <c r="A129" s="19" t="s">
        <v>137</v>
      </c>
      <c r="B129" s="19" t="s">
        <v>14</v>
      </c>
      <c r="C129" s="19">
        <v>46</v>
      </c>
      <c r="D129" s="19">
        <v>0</v>
      </c>
      <c r="E129" s="21">
        <v>46</v>
      </c>
      <c r="F129" s="19">
        <v>0</v>
      </c>
      <c r="G129" s="21">
        <f t="shared" si="3"/>
        <v>46</v>
      </c>
      <c r="H129" s="19">
        <v>30.8</v>
      </c>
      <c r="I129" s="22">
        <f t="shared" si="5"/>
        <v>1416.8</v>
      </c>
    </row>
    <row r="130" spans="1:9" ht="20.25" x14ac:dyDescent="0.3">
      <c r="A130" s="19" t="s">
        <v>138</v>
      </c>
      <c r="B130" s="19" t="s">
        <v>14</v>
      </c>
      <c r="C130" s="19">
        <v>40</v>
      </c>
      <c r="D130" s="19">
        <v>0</v>
      </c>
      <c r="E130" s="21">
        <f t="shared" si="4"/>
        <v>40</v>
      </c>
      <c r="F130" s="19">
        <v>0</v>
      </c>
      <c r="G130" s="21">
        <f t="shared" si="3"/>
        <v>40</v>
      </c>
      <c r="H130" s="19">
        <v>21.89</v>
      </c>
      <c r="I130" s="22">
        <f t="shared" si="5"/>
        <v>875.6</v>
      </c>
    </row>
    <row r="131" spans="1:9" ht="20.25" x14ac:dyDescent="0.3">
      <c r="A131" s="19" t="s">
        <v>139</v>
      </c>
      <c r="B131" s="19" t="s">
        <v>14</v>
      </c>
      <c r="C131" s="19">
        <v>0</v>
      </c>
      <c r="D131" s="19">
        <v>0</v>
      </c>
      <c r="E131" s="21">
        <f t="shared" si="4"/>
        <v>0</v>
      </c>
      <c r="F131" s="19">
        <v>0</v>
      </c>
      <c r="G131" s="21">
        <f t="shared" si="3"/>
        <v>0</v>
      </c>
      <c r="H131" s="19">
        <v>1.31</v>
      </c>
      <c r="I131" s="22">
        <f t="shared" si="5"/>
        <v>0</v>
      </c>
    </row>
    <row r="132" spans="1:9" ht="20.25" x14ac:dyDescent="0.3">
      <c r="A132" s="19" t="s">
        <v>140</v>
      </c>
      <c r="B132" s="19" t="s">
        <v>14</v>
      </c>
      <c r="C132" s="19">
        <v>225</v>
      </c>
      <c r="D132" s="19">
        <v>0</v>
      </c>
      <c r="E132" s="21">
        <f t="shared" si="4"/>
        <v>225</v>
      </c>
      <c r="F132" s="19">
        <v>15</v>
      </c>
      <c r="G132" s="21">
        <f t="shared" si="3"/>
        <v>210</v>
      </c>
      <c r="H132" s="19">
        <v>1.38</v>
      </c>
      <c r="I132" s="22">
        <f t="shared" si="5"/>
        <v>289.79999999999995</v>
      </c>
    </row>
    <row r="133" spans="1:9" ht="20.25" x14ac:dyDescent="0.3">
      <c r="A133" s="19" t="s">
        <v>141</v>
      </c>
      <c r="B133" s="19" t="s">
        <v>14</v>
      </c>
      <c r="C133" s="19">
        <v>380</v>
      </c>
      <c r="D133" s="19">
        <v>0</v>
      </c>
      <c r="E133" s="21">
        <f t="shared" si="4"/>
        <v>380</v>
      </c>
      <c r="F133" s="19">
        <v>0</v>
      </c>
      <c r="G133" s="21">
        <f t="shared" si="3"/>
        <v>380</v>
      </c>
      <c r="H133" s="19">
        <v>1.38</v>
      </c>
      <c r="I133" s="22">
        <f t="shared" si="5"/>
        <v>524.4</v>
      </c>
    </row>
    <row r="134" spans="1:9" ht="20.25" x14ac:dyDescent="0.3">
      <c r="A134" s="19" t="s">
        <v>142</v>
      </c>
      <c r="B134" s="19" t="s">
        <v>14</v>
      </c>
      <c r="C134" s="19">
        <v>107</v>
      </c>
      <c r="D134" s="19">
        <v>0</v>
      </c>
      <c r="E134" s="21">
        <f t="shared" si="4"/>
        <v>107</v>
      </c>
      <c r="F134" s="19">
        <v>0</v>
      </c>
      <c r="G134" s="21">
        <f t="shared" si="3"/>
        <v>107</v>
      </c>
      <c r="H134" s="19">
        <v>1.5</v>
      </c>
      <c r="I134" s="22">
        <f t="shared" si="5"/>
        <v>160.5</v>
      </c>
    </row>
    <row r="135" spans="1:9" ht="20.25" x14ac:dyDescent="0.3">
      <c r="A135" s="35" t="s">
        <v>76</v>
      </c>
      <c r="B135" s="36"/>
      <c r="C135" s="36"/>
      <c r="D135" s="36"/>
      <c r="E135" s="25"/>
      <c r="F135" s="37"/>
      <c r="G135" s="25"/>
      <c r="H135" s="36"/>
      <c r="I135" s="38">
        <f>SUM(I71:I134)</f>
        <v>298152.74999999994</v>
      </c>
    </row>
    <row r="136" spans="1:9" ht="20.25" x14ac:dyDescent="0.3">
      <c r="C136" s="1"/>
      <c r="E136" s="25"/>
      <c r="F136" s="39"/>
      <c r="G136" s="25"/>
      <c r="I136" s="40"/>
    </row>
    <row r="137" spans="1:9" ht="20.25" x14ac:dyDescent="0.3">
      <c r="B137" s="3"/>
      <c r="C137" s="3"/>
      <c r="D137" s="3"/>
      <c r="E137" s="25"/>
      <c r="F137" s="41"/>
      <c r="G137" s="25"/>
      <c r="H137" s="5"/>
    </row>
    <row r="138" spans="1:9" ht="20.25" x14ac:dyDescent="0.3">
      <c r="A138" s="4"/>
      <c r="B138" s="5" t="s">
        <v>143</v>
      </c>
      <c r="C138" s="1"/>
      <c r="D138" s="1"/>
      <c r="E138" s="25"/>
      <c r="F138" s="31"/>
      <c r="G138" s="25"/>
    </row>
    <row r="139" spans="1:9" ht="20.25" x14ac:dyDescent="0.3">
      <c r="A139" t="s">
        <v>144</v>
      </c>
      <c r="D139" s="4"/>
      <c r="E139" s="25"/>
      <c r="F139" s="39"/>
      <c r="G139" s="25"/>
      <c r="H139" s="5"/>
    </row>
    <row r="140" spans="1:9" ht="20.25" x14ac:dyDescent="0.3">
      <c r="A140" s="4"/>
      <c r="B140" s="5"/>
      <c r="C140" s="1"/>
      <c r="D140" s="1"/>
      <c r="E140" s="25"/>
      <c r="F140" s="31"/>
      <c r="G140" s="25"/>
      <c r="H140" s="5"/>
    </row>
    <row r="141" spans="1:9" ht="20.25" x14ac:dyDescent="0.3">
      <c r="A141" s="4"/>
      <c r="B141" s="42"/>
      <c r="C141" s="5"/>
      <c r="D141" s="5"/>
      <c r="E141" s="25"/>
      <c r="F141" s="31"/>
      <c r="G141" s="25"/>
      <c r="H141" s="5"/>
    </row>
    <row r="142" spans="1:9" ht="20.25" x14ac:dyDescent="0.3">
      <c r="A142" s="4" t="s">
        <v>145</v>
      </c>
      <c r="B142" s="5"/>
      <c r="C142" s="5"/>
      <c r="D142" s="5"/>
      <c r="E142" s="25"/>
      <c r="F142" s="31"/>
      <c r="G142" s="25"/>
      <c r="H142" s="5"/>
      <c r="I142" s="2"/>
    </row>
    <row r="143" spans="1:9" ht="21" thickBot="1" x14ac:dyDescent="0.35">
      <c r="B143" s="1"/>
      <c r="C143" s="32"/>
      <c r="D143" s="32"/>
      <c r="E143" s="25"/>
      <c r="F143" s="31"/>
      <c r="G143" s="25"/>
      <c r="H143" s="5"/>
      <c r="I143" s="43"/>
    </row>
    <row r="144" spans="1:9" x14ac:dyDescent="0.25">
      <c r="A144" s="13" t="s">
        <v>13</v>
      </c>
      <c r="B144" s="14" t="s">
        <v>14</v>
      </c>
      <c r="C144" s="14" t="s">
        <v>15</v>
      </c>
      <c r="D144" s="14" t="s">
        <v>16</v>
      </c>
      <c r="E144" s="33" t="s">
        <v>15</v>
      </c>
      <c r="F144" s="33" t="s">
        <v>17</v>
      </c>
      <c r="G144" s="33" t="s">
        <v>18</v>
      </c>
      <c r="H144" s="14" t="s">
        <v>19</v>
      </c>
      <c r="I144" s="15" t="s">
        <v>19</v>
      </c>
    </row>
    <row r="145" spans="1:9" ht="15.75" thickBot="1" x14ac:dyDescent="0.3">
      <c r="A145" s="16"/>
      <c r="B145" s="17"/>
      <c r="C145" s="17" t="s">
        <v>20</v>
      </c>
      <c r="D145" s="17"/>
      <c r="E145" s="17" t="s">
        <v>17</v>
      </c>
      <c r="F145" s="17" t="s">
        <v>21</v>
      </c>
      <c r="G145" s="17" t="s">
        <v>22</v>
      </c>
      <c r="H145" s="17" t="s">
        <v>23</v>
      </c>
      <c r="I145" s="18" t="s">
        <v>17</v>
      </c>
    </row>
    <row r="146" spans="1:9" ht="20.25" x14ac:dyDescent="0.3">
      <c r="A146" s="19" t="s">
        <v>146</v>
      </c>
      <c r="B146" s="19" t="s">
        <v>14</v>
      </c>
      <c r="C146" s="19">
        <v>330</v>
      </c>
      <c r="D146" s="19">
        <v>50</v>
      </c>
      <c r="E146" s="21">
        <f t="shared" ref="E146:E192" si="6">+C146+D146</f>
        <v>380</v>
      </c>
      <c r="F146" s="19">
        <v>5</v>
      </c>
      <c r="G146" s="21">
        <f t="shared" ref="G146:G192" si="7">+E146-F146</f>
        <v>375</v>
      </c>
      <c r="H146" s="19">
        <v>17.59</v>
      </c>
      <c r="I146" s="22">
        <f>G146*H146</f>
        <v>6596.25</v>
      </c>
    </row>
    <row r="147" spans="1:9" ht="20.25" x14ac:dyDescent="0.3">
      <c r="A147" s="19" t="s">
        <v>147</v>
      </c>
      <c r="B147" s="19" t="s">
        <v>14</v>
      </c>
      <c r="C147" s="19">
        <v>200</v>
      </c>
      <c r="D147" s="19">
        <v>0</v>
      </c>
      <c r="E147" s="21">
        <f t="shared" si="6"/>
        <v>200</v>
      </c>
      <c r="F147" s="19">
        <v>112</v>
      </c>
      <c r="G147" s="21">
        <f t="shared" si="7"/>
        <v>88</v>
      </c>
      <c r="H147" s="19">
        <v>0.76</v>
      </c>
      <c r="I147" s="22">
        <f t="shared" ref="I147:I192" si="8">G147*H147</f>
        <v>66.88</v>
      </c>
    </row>
    <row r="148" spans="1:9" ht="20.25" x14ac:dyDescent="0.3">
      <c r="A148" s="19" t="s">
        <v>148</v>
      </c>
      <c r="B148" s="19" t="s">
        <v>14</v>
      </c>
      <c r="C148" s="19">
        <v>1132</v>
      </c>
      <c r="D148" s="19">
        <v>0</v>
      </c>
      <c r="E148" s="21">
        <f t="shared" si="6"/>
        <v>1132</v>
      </c>
      <c r="F148" s="19">
        <v>20</v>
      </c>
      <c r="G148" s="21">
        <f t="shared" si="7"/>
        <v>1112</v>
      </c>
      <c r="H148" s="19">
        <v>1.89</v>
      </c>
      <c r="I148" s="22">
        <f t="shared" si="8"/>
        <v>2101.6799999999998</v>
      </c>
    </row>
    <row r="149" spans="1:9" ht="20.25" x14ac:dyDescent="0.3">
      <c r="A149" s="19" t="s">
        <v>149</v>
      </c>
      <c r="B149" s="19" t="s">
        <v>14</v>
      </c>
      <c r="C149" s="19">
        <v>100</v>
      </c>
      <c r="D149" s="19">
        <v>0</v>
      </c>
      <c r="E149" s="21">
        <v>100</v>
      </c>
      <c r="F149" s="19">
        <v>0</v>
      </c>
      <c r="G149" s="21">
        <v>100</v>
      </c>
      <c r="H149" s="19">
        <v>12.332000000000001</v>
      </c>
      <c r="I149" s="22">
        <f t="shared" si="8"/>
        <v>1233.2</v>
      </c>
    </row>
    <row r="150" spans="1:9" ht="20.25" x14ac:dyDescent="0.3">
      <c r="A150" s="19" t="s">
        <v>150</v>
      </c>
      <c r="B150" s="19" t="s">
        <v>14</v>
      </c>
      <c r="C150" s="19">
        <v>400</v>
      </c>
      <c r="D150" s="19">
        <v>0</v>
      </c>
      <c r="E150" s="21">
        <f t="shared" si="6"/>
        <v>400</v>
      </c>
      <c r="F150" s="19">
        <v>50</v>
      </c>
      <c r="G150" s="21">
        <f t="shared" si="7"/>
        <v>350</v>
      </c>
      <c r="H150" s="19">
        <v>34.1</v>
      </c>
      <c r="I150" s="22">
        <f t="shared" si="8"/>
        <v>11935</v>
      </c>
    </row>
    <row r="151" spans="1:9" ht="20.25" x14ac:dyDescent="0.3">
      <c r="A151" s="19" t="s">
        <v>151</v>
      </c>
      <c r="B151" s="19" t="s">
        <v>14</v>
      </c>
      <c r="C151" s="19">
        <v>413</v>
      </c>
      <c r="D151" s="19">
        <v>0</v>
      </c>
      <c r="E151" s="21">
        <f t="shared" si="6"/>
        <v>413</v>
      </c>
      <c r="F151" s="19">
        <v>13</v>
      </c>
      <c r="G151" s="21">
        <f t="shared" si="7"/>
        <v>400</v>
      </c>
      <c r="H151" s="19">
        <v>16.32</v>
      </c>
      <c r="I151" s="22">
        <f t="shared" si="8"/>
        <v>6528</v>
      </c>
    </row>
    <row r="152" spans="1:9" ht="20.25" x14ac:dyDescent="0.3">
      <c r="A152" s="19" t="s">
        <v>152</v>
      </c>
      <c r="B152" s="19" t="s">
        <v>14</v>
      </c>
      <c r="C152" s="19">
        <v>120</v>
      </c>
      <c r="D152" s="19">
        <v>0</v>
      </c>
      <c r="E152" s="21">
        <f t="shared" si="6"/>
        <v>120</v>
      </c>
      <c r="F152" s="19">
        <v>0</v>
      </c>
      <c r="G152" s="21">
        <f t="shared" si="7"/>
        <v>120</v>
      </c>
      <c r="H152" s="19">
        <v>0.15</v>
      </c>
      <c r="I152" s="22">
        <f t="shared" si="8"/>
        <v>18</v>
      </c>
    </row>
    <row r="153" spans="1:9" ht="20.25" x14ac:dyDescent="0.3">
      <c r="A153" s="19" t="s">
        <v>153</v>
      </c>
      <c r="B153" s="19" t="s">
        <v>14</v>
      </c>
      <c r="C153" s="19">
        <v>370</v>
      </c>
      <c r="D153" s="19">
        <v>0</v>
      </c>
      <c r="E153" s="21">
        <f t="shared" si="6"/>
        <v>370</v>
      </c>
      <c r="F153" s="19">
        <v>80</v>
      </c>
      <c r="G153" s="21">
        <f t="shared" si="7"/>
        <v>290</v>
      </c>
      <c r="H153" s="19">
        <v>0.37</v>
      </c>
      <c r="I153" s="22">
        <f t="shared" si="8"/>
        <v>107.3</v>
      </c>
    </row>
    <row r="154" spans="1:9" ht="20.25" x14ac:dyDescent="0.3">
      <c r="A154" s="19" t="s">
        <v>154</v>
      </c>
      <c r="B154" s="19" t="s">
        <v>14</v>
      </c>
      <c r="C154" s="19">
        <v>20</v>
      </c>
      <c r="D154" s="19">
        <v>1</v>
      </c>
      <c r="E154" s="21">
        <f t="shared" si="6"/>
        <v>21</v>
      </c>
      <c r="F154" s="19">
        <v>2</v>
      </c>
      <c r="G154" s="21">
        <f t="shared" si="7"/>
        <v>19</v>
      </c>
      <c r="H154" s="19">
        <v>154</v>
      </c>
      <c r="I154" s="22">
        <f t="shared" si="8"/>
        <v>2926</v>
      </c>
    </row>
    <row r="155" spans="1:9" ht="20.25" x14ac:dyDescent="0.3">
      <c r="A155" s="19" t="s">
        <v>155</v>
      </c>
      <c r="B155" s="19" t="s">
        <v>14</v>
      </c>
      <c r="C155" s="19">
        <v>244</v>
      </c>
      <c r="D155" s="19">
        <v>300</v>
      </c>
      <c r="E155" s="21">
        <f t="shared" si="6"/>
        <v>544</v>
      </c>
      <c r="F155" s="19">
        <v>42</v>
      </c>
      <c r="G155" s="21">
        <f t="shared" si="7"/>
        <v>502</v>
      </c>
      <c r="H155" s="19">
        <v>13.31</v>
      </c>
      <c r="I155" s="22">
        <f t="shared" si="8"/>
        <v>6681.62</v>
      </c>
    </row>
    <row r="156" spans="1:9" ht="20.25" x14ac:dyDescent="0.3">
      <c r="A156" s="19" t="s">
        <v>201</v>
      </c>
      <c r="B156" s="19" t="s">
        <v>14</v>
      </c>
      <c r="C156" s="19">
        <v>250</v>
      </c>
      <c r="D156" s="19">
        <v>0</v>
      </c>
      <c r="E156" s="21">
        <f t="shared" si="6"/>
        <v>250</v>
      </c>
      <c r="F156" s="19">
        <v>60</v>
      </c>
      <c r="G156" s="21">
        <f t="shared" si="7"/>
        <v>190</v>
      </c>
      <c r="H156" s="19">
        <v>0.28999999999999998</v>
      </c>
      <c r="I156" s="22">
        <f t="shared" si="8"/>
        <v>55.099999999999994</v>
      </c>
    </row>
    <row r="157" spans="1:9" ht="20.25" x14ac:dyDescent="0.3">
      <c r="A157" s="19" t="s">
        <v>156</v>
      </c>
      <c r="B157" s="19" t="s">
        <v>14</v>
      </c>
      <c r="C157" s="19">
        <v>445</v>
      </c>
      <c r="D157" s="19">
        <v>0</v>
      </c>
      <c r="E157" s="21">
        <f t="shared" si="6"/>
        <v>445</v>
      </c>
      <c r="F157" s="19">
        <v>81</v>
      </c>
      <c r="G157" s="21">
        <f t="shared" si="7"/>
        <v>364</v>
      </c>
      <c r="H157" s="19">
        <v>6.6</v>
      </c>
      <c r="I157" s="22">
        <f t="shared" si="8"/>
        <v>2402.4</v>
      </c>
    </row>
    <row r="158" spans="1:9" ht="20.25" x14ac:dyDescent="0.3">
      <c r="A158" s="19" t="s">
        <v>157</v>
      </c>
      <c r="B158" s="19" t="s">
        <v>14</v>
      </c>
      <c r="C158" s="19">
        <v>120</v>
      </c>
      <c r="D158" s="19">
        <v>0</v>
      </c>
      <c r="E158" s="21">
        <f t="shared" si="6"/>
        <v>120</v>
      </c>
      <c r="F158" s="19">
        <v>20</v>
      </c>
      <c r="G158" s="21">
        <f>+E158-F158</f>
        <v>100</v>
      </c>
      <c r="H158" s="19">
        <v>93.23</v>
      </c>
      <c r="I158" s="22">
        <f t="shared" si="8"/>
        <v>9323</v>
      </c>
    </row>
    <row r="159" spans="1:9" ht="20.25" x14ac:dyDescent="0.3">
      <c r="A159" s="19" t="s">
        <v>158</v>
      </c>
      <c r="B159" s="19" t="s">
        <v>14</v>
      </c>
      <c r="C159" s="19">
        <v>710</v>
      </c>
      <c r="D159" s="19">
        <v>0</v>
      </c>
      <c r="E159" s="21">
        <f t="shared" si="6"/>
        <v>710</v>
      </c>
      <c r="F159" s="19">
        <v>20</v>
      </c>
      <c r="G159" s="21">
        <f t="shared" si="7"/>
        <v>690</v>
      </c>
      <c r="H159" s="19">
        <v>7.91</v>
      </c>
      <c r="I159" s="22">
        <f t="shared" si="8"/>
        <v>5457.9000000000005</v>
      </c>
    </row>
    <row r="160" spans="1:9" ht="20.25" x14ac:dyDescent="0.3">
      <c r="A160" s="19" t="s">
        <v>159</v>
      </c>
      <c r="B160" s="19" t="s">
        <v>14</v>
      </c>
      <c r="C160" s="19">
        <v>378</v>
      </c>
      <c r="D160" s="19">
        <v>0</v>
      </c>
      <c r="E160" s="21">
        <f t="shared" si="6"/>
        <v>378</v>
      </c>
      <c r="F160" s="19">
        <v>40</v>
      </c>
      <c r="G160" s="21">
        <f t="shared" si="7"/>
        <v>338</v>
      </c>
      <c r="H160" s="19">
        <v>31.9</v>
      </c>
      <c r="I160" s="22">
        <f t="shared" si="8"/>
        <v>10782.199999999999</v>
      </c>
    </row>
    <row r="161" spans="1:9" ht="20.25" x14ac:dyDescent="0.3">
      <c r="A161" s="19" t="s">
        <v>160</v>
      </c>
      <c r="B161" s="19" t="s">
        <v>14</v>
      </c>
      <c r="C161" s="19">
        <v>431</v>
      </c>
      <c r="D161" s="19">
        <v>0</v>
      </c>
      <c r="E161" s="21">
        <f t="shared" si="6"/>
        <v>431</v>
      </c>
      <c r="F161" s="19">
        <v>41</v>
      </c>
      <c r="G161" s="21">
        <f t="shared" si="7"/>
        <v>390</v>
      </c>
      <c r="H161" s="19">
        <v>20.79</v>
      </c>
      <c r="I161" s="22">
        <f t="shared" si="8"/>
        <v>8108.0999999999995</v>
      </c>
    </row>
    <row r="162" spans="1:9" ht="20.25" x14ac:dyDescent="0.3">
      <c r="A162" s="19" t="s">
        <v>161</v>
      </c>
      <c r="B162" s="19" t="s">
        <v>14</v>
      </c>
      <c r="C162" s="19">
        <v>234</v>
      </c>
      <c r="D162" s="19">
        <v>0</v>
      </c>
      <c r="E162" s="21">
        <f t="shared" si="6"/>
        <v>234</v>
      </c>
      <c r="F162" s="19">
        <v>9</v>
      </c>
      <c r="G162" s="21">
        <f t="shared" si="7"/>
        <v>225</v>
      </c>
      <c r="H162" s="19">
        <v>8.2200000000000006</v>
      </c>
      <c r="I162" s="22">
        <f t="shared" si="8"/>
        <v>1849.5000000000002</v>
      </c>
    </row>
    <row r="163" spans="1:9" ht="20.25" x14ac:dyDescent="0.3">
      <c r="A163" s="19" t="s">
        <v>162</v>
      </c>
      <c r="B163" s="19" t="s">
        <v>14</v>
      </c>
      <c r="C163" s="19">
        <v>215</v>
      </c>
      <c r="D163" s="19">
        <v>0</v>
      </c>
      <c r="E163" s="21">
        <f t="shared" si="6"/>
        <v>215</v>
      </c>
      <c r="F163" s="19">
        <v>9</v>
      </c>
      <c r="G163" s="21">
        <f t="shared" si="7"/>
        <v>206</v>
      </c>
      <c r="H163" s="19">
        <v>16.89</v>
      </c>
      <c r="I163" s="22">
        <f t="shared" si="8"/>
        <v>3479.34</v>
      </c>
    </row>
    <row r="164" spans="1:9" ht="20.25" x14ac:dyDescent="0.3">
      <c r="A164" s="19" t="s">
        <v>163</v>
      </c>
      <c r="B164" s="19" t="s">
        <v>14</v>
      </c>
      <c r="C164" s="19">
        <v>369</v>
      </c>
      <c r="D164" s="19">
        <v>0</v>
      </c>
      <c r="E164" s="21">
        <f t="shared" si="6"/>
        <v>369</v>
      </c>
      <c r="F164" s="19">
        <v>9</v>
      </c>
      <c r="G164" s="21">
        <f t="shared" si="7"/>
        <v>360</v>
      </c>
      <c r="H164" s="19">
        <v>15.38</v>
      </c>
      <c r="I164" s="22">
        <f t="shared" si="8"/>
        <v>5536.8</v>
      </c>
    </row>
    <row r="165" spans="1:9" ht="20.25" x14ac:dyDescent="0.3">
      <c r="A165" s="19" t="s">
        <v>164</v>
      </c>
      <c r="B165" s="19" t="s">
        <v>14</v>
      </c>
      <c r="C165" s="19">
        <v>0</v>
      </c>
      <c r="D165" s="19">
        <v>0</v>
      </c>
      <c r="E165" s="21">
        <f t="shared" si="6"/>
        <v>0</v>
      </c>
      <c r="F165" s="19">
        <v>0</v>
      </c>
      <c r="G165" s="21">
        <f t="shared" si="7"/>
        <v>0</v>
      </c>
      <c r="H165" s="19">
        <v>20.8</v>
      </c>
      <c r="I165" s="22">
        <f t="shared" si="8"/>
        <v>0</v>
      </c>
    </row>
    <row r="166" spans="1:9" ht="20.25" x14ac:dyDescent="0.3">
      <c r="A166" s="19" t="s">
        <v>165</v>
      </c>
      <c r="B166" s="19" t="s">
        <v>14</v>
      </c>
      <c r="C166" s="19">
        <v>1650</v>
      </c>
      <c r="D166" s="19">
        <v>0</v>
      </c>
      <c r="E166" s="21">
        <f t="shared" si="6"/>
        <v>1650</v>
      </c>
      <c r="F166" s="19">
        <v>200</v>
      </c>
      <c r="G166" s="21">
        <v>1450</v>
      </c>
      <c r="H166" s="19">
        <v>8.25</v>
      </c>
      <c r="I166" s="22">
        <f t="shared" si="8"/>
        <v>11962.5</v>
      </c>
    </row>
    <row r="167" spans="1:9" ht="20.25" x14ac:dyDescent="0.3">
      <c r="A167" s="19" t="s">
        <v>166</v>
      </c>
      <c r="B167" s="19" t="s">
        <v>14</v>
      </c>
      <c r="C167" s="19">
        <v>1050</v>
      </c>
      <c r="D167" s="19">
        <v>0</v>
      </c>
      <c r="E167" s="21">
        <f t="shared" si="6"/>
        <v>1050</v>
      </c>
      <c r="F167" s="19">
        <v>25</v>
      </c>
      <c r="G167" s="21">
        <f t="shared" si="7"/>
        <v>1025</v>
      </c>
      <c r="H167" s="19">
        <v>43.98</v>
      </c>
      <c r="I167" s="22">
        <f t="shared" si="8"/>
        <v>45079.5</v>
      </c>
    </row>
    <row r="168" spans="1:9" ht="20.25" x14ac:dyDescent="0.3">
      <c r="A168" s="19" t="s">
        <v>167</v>
      </c>
      <c r="B168" s="19" t="s">
        <v>14</v>
      </c>
      <c r="C168" s="19">
        <v>192</v>
      </c>
      <c r="D168" s="19">
        <v>0</v>
      </c>
      <c r="E168" s="21">
        <f t="shared" si="6"/>
        <v>192</v>
      </c>
      <c r="F168" s="19">
        <v>5</v>
      </c>
      <c r="G168" s="21">
        <f t="shared" si="7"/>
        <v>187</v>
      </c>
      <c r="H168" s="19">
        <v>71.5</v>
      </c>
      <c r="I168" s="22">
        <f t="shared" si="8"/>
        <v>13370.5</v>
      </c>
    </row>
    <row r="169" spans="1:9" ht="20.25" x14ac:dyDescent="0.3">
      <c r="A169" s="19" t="s">
        <v>168</v>
      </c>
      <c r="B169" s="19" t="s">
        <v>14</v>
      </c>
      <c r="C169" s="19">
        <v>110</v>
      </c>
      <c r="D169" s="19">
        <v>0</v>
      </c>
      <c r="E169" s="21">
        <f t="shared" si="6"/>
        <v>110</v>
      </c>
      <c r="F169" s="19">
        <v>12</v>
      </c>
      <c r="G169" s="21">
        <f t="shared" si="7"/>
        <v>98</v>
      </c>
      <c r="H169" s="19">
        <v>53.35</v>
      </c>
      <c r="I169" s="22">
        <f t="shared" si="8"/>
        <v>5228.3</v>
      </c>
    </row>
    <row r="170" spans="1:9" ht="20.25" x14ac:dyDescent="0.3">
      <c r="A170" s="19" t="s">
        <v>169</v>
      </c>
      <c r="B170" s="19" t="s">
        <v>14</v>
      </c>
      <c r="C170" s="19">
        <v>221</v>
      </c>
      <c r="D170" s="19">
        <v>72</v>
      </c>
      <c r="E170" s="21">
        <v>149</v>
      </c>
      <c r="F170" s="19">
        <v>70</v>
      </c>
      <c r="G170" s="21">
        <f t="shared" si="7"/>
        <v>79</v>
      </c>
      <c r="H170" s="19">
        <v>97.9</v>
      </c>
      <c r="I170" s="22">
        <f t="shared" si="8"/>
        <v>7734.1</v>
      </c>
    </row>
    <row r="171" spans="1:9" ht="20.25" x14ac:dyDescent="0.3">
      <c r="A171" s="19" t="s">
        <v>170</v>
      </c>
      <c r="B171" s="19" t="s">
        <v>14</v>
      </c>
      <c r="C171" s="19">
        <v>519</v>
      </c>
      <c r="D171" s="19">
        <v>0</v>
      </c>
      <c r="E171" s="21">
        <f t="shared" si="6"/>
        <v>519</v>
      </c>
      <c r="F171" s="19">
        <v>19</v>
      </c>
      <c r="G171" s="21">
        <f t="shared" si="7"/>
        <v>500</v>
      </c>
      <c r="H171" s="19">
        <v>20.83</v>
      </c>
      <c r="I171" s="22">
        <f t="shared" si="8"/>
        <v>10415</v>
      </c>
    </row>
    <row r="172" spans="1:9" ht="20.25" x14ac:dyDescent="0.3">
      <c r="A172" s="19" t="s">
        <v>171</v>
      </c>
      <c r="B172" s="19" t="s">
        <v>14</v>
      </c>
      <c r="C172" s="19">
        <v>163</v>
      </c>
      <c r="D172" s="19">
        <v>0</v>
      </c>
      <c r="E172" s="21">
        <f t="shared" si="6"/>
        <v>163</v>
      </c>
      <c r="F172" s="19">
        <v>24</v>
      </c>
      <c r="G172" s="21">
        <f t="shared" si="7"/>
        <v>139</v>
      </c>
      <c r="H172" s="19">
        <v>35.729999999999997</v>
      </c>
      <c r="I172" s="22">
        <f t="shared" si="8"/>
        <v>4966.4699999999993</v>
      </c>
    </row>
    <row r="173" spans="1:9" ht="20.25" x14ac:dyDescent="0.3">
      <c r="A173" s="19" t="s">
        <v>172</v>
      </c>
      <c r="B173" s="19" t="s">
        <v>14</v>
      </c>
      <c r="C173" s="19">
        <v>270</v>
      </c>
      <c r="D173" s="19">
        <v>0</v>
      </c>
      <c r="E173" s="21">
        <f t="shared" si="6"/>
        <v>270</v>
      </c>
      <c r="F173" s="19">
        <v>24</v>
      </c>
      <c r="G173" s="21">
        <f t="shared" si="7"/>
        <v>246</v>
      </c>
      <c r="H173" s="19">
        <v>99</v>
      </c>
      <c r="I173" s="22">
        <f t="shared" si="8"/>
        <v>24354</v>
      </c>
    </row>
    <row r="174" spans="1:9" ht="20.25" x14ac:dyDescent="0.3">
      <c r="A174" s="19" t="s">
        <v>173</v>
      </c>
      <c r="B174" s="19" t="s">
        <v>14</v>
      </c>
      <c r="C174" s="19">
        <v>149</v>
      </c>
      <c r="D174" s="19">
        <v>0</v>
      </c>
      <c r="E174" s="21">
        <f t="shared" si="6"/>
        <v>149</v>
      </c>
      <c r="F174" s="19">
        <v>0</v>
      </c>
      <c r="G174" s="21">
        <f t="shared" si="7"/>
        <v>149</v>
      </c>
      <c r="H174" s="19">
        <v>36</v>
      </c>
      <c r="I174" s="22">
        <f t="shared" si="8"/>
        <v>5364</v>
      </c>
    </row>
    <row r="175" spans="1:9" ht="20.25" x14ac:dyDescent="0.3">
      <c r="A175" s="19" t="s">
        <v>174</v>
      </c>
      <c r="B175" s="19" t="s">
        <v>14</v>
      </c>
      <c r="C175" s="19">
        <v>468</v>
      </c>
      <c r="D175" s="19">
        <v>0</v>
      </c>
      <c r="E175" s="21">
        <f t="shared" si="6"/>
        <v>468</v>
      </c>
      <c r="F175" s="19">
        <v>48</v>
      </c>
      <c r="G175" s="21">
        <f t="shared" si="7"/>
        <v>420</v>
      </c>
      <c r="H175" s="19">
        <v>35.729999999999997</v>
      </c>
      <c r="I175" s="22">
        <f t="shared" si="8"/>
        <v>15006.599999999999</v>
      </c>
    </row>
    <row r="176" spans="1:9" ht="20.25" x14ac:dyDescent="0.3">
      <c r="A176" s="19" t="s">
        <v>175</v>
      </c>
      <c r="B176" s="19" t="s">
        <v>14</v>
      </c>
      <c r="C176" s="19">
        <v>200</v>
      </c>
      <c r="D176" s="19">
        <v>0</v>
      </c>
      <c r="E176" s="21">
        <f t="shared" si="6"/>
        <v>200</v>
      </c>
      <c r="F176" s="19">
        <v>0</v>
      </c>
      <c r="G176" s="21">
        <f t="shared" si="7"/>
        <v>200</v>
      </c>
      <c r="H176" s="19">
        <v>46.7</v>
      </c>
      <c r="I176" s="22">
        <f t="shared" si="8"/>
        <v>9340</v>
      </c>
    </row>
    <row r="177" spans="1:9" ht="20.25" x14ac:dyDescent="0.3">
      <c r="A177" s="19" t="s">
        <v>176</v>
      </c>
      <c r="B177" s="19" t="s">
        <v>14</v>
      </c>
      <c r="C177" s="19">
        <v>24</v>
      </c>
      <c r="D177" s="19">
        <v>0</v>
      </c>
      <c r="E177" s="21">
        <f t="shared" si="6"/>
        <v>24</v>
      </c>
      <c r="F177" s="19">
        <v>0</v>
      </c>
      <c r="G177" s="21">
        <f t="shared" si="7"/>
        <v>24</v>
      </c>
      <c r="H177" s="19">
        <v>24.7</v>
      </c>
      <c r="I177" s="22">
        <f t="shared" si="8"/>
        <v>592.79999999999995</v>
      </c>
    </row>
    <row r="178" spans="1:9" ht="20.25" x14ac:dyDescent="0.3">
      <c r="A178" s="19" t="s">
        <v>177</v>
      </c>
      <c r="B178" s="19" t="s">
        <v>14</v>
      </c>
      <c r="C178" s="19">
        <v>32</v>
      </c>
      <c r="D178" s="19">
        <v>0</v>
      </c>
      <c r="E178" s="21">
        <f t="shared" si="6"/>
        <v>32</v>
      </c>
      <c r="F178" s="19">
        <v>0</v>
      </c>
      <c r="G178" s="21">
        <f t="shared" si="7"/>
        <v>32</v>
      </c>
      <c r="H178" s="19">
        <v>17.45</v>
      </c>
      <c r="I178" s="22">
        <f t="shared" si="8"/>
        <v>558.4</v>
      </c>
    </row>
    <row r="179" spans="1:9" ht="20.25" x14ac:dyDescent="0.3">
      <c r="A179" s="19" t="s">
        <v>178</v>
      </c>
      <c r="B179" s="19" t="s">
        <v>14</v>
      </c>
      <c r="C179" s="19">
        <v>42</v>
      </c>
      <c r="D179" s="19">
        <v>0</v>
      </c>
      <c r="E179" s="21">
        <f t="shared" si="6"/>
        <v>42</v>
      </c>
      <c r="F179" s="19">
        <v>0</v>
      </c>
      <c r="G179" s="21">
        <f t="shared" si="7"/>
        <v>42</v>
      </c>
      <c r="H179" s="19">
        <v>17.45</v>
      </c>
      <c r="I179" s="22">
        <f t="shared" si="8"/>
        <v>732.9</v>
      </c>
    </row>
    <row r="180" spans="1:9" ht="20.25" x14ac:dyDescent="0.3">
      <c r="A180" s="19" t="s">
        <v>179</v>
      </c>
      <c r="B180" s="19" t="s">
        <v>14</v>
      </c>
      <c r="C180" s="19">
        <v>29</v>
      </c>
      <c r="D180" s="19">
        <v>0</v>
      </c>
      <c r="E180" s="21">
        <f t="shared" si="6"/>
        <v>29</v>
      </c>
      <c r="F180" s="19">
        <v>0</v>
      </c>
      <c r="G180" s="21">
        <f t="shared" si="7"/>
        <v>29</v>
      </c>
      <c r="H180" s="19">
        <v>15.95</v>
      </c>
      <c r="I180" s="22">
        <f t="shared" si="8"/>
        <v>462.54999999999995</v>
      </c>
    </row>
    <row r="181" spans="1:9" ht="20.25" x14ac:dyDescent="0.3">
      <c r="A181" s="19" t="s">
        <v>180</v>
      </c>
      <c r="B181" s="19" t="s">
        <v>14</v>
      </c>
      <c r="C181" s="19">
        <v>20</v>
      </c>
      <c r="D181" s="19">
        <v>0</v>
      </c>
      <c r="E181" s="21">
        <f t="shared" si="6"/>
        <v>20</v>
      </c>
      <c r="F181" s="19">
        <v>0</v>
      </c>
      <c r="G181" s="21">
        <f t="shared" si="7"/>
        <v>20</v>
      </c>
      <c r="H181" s="19">
        <v>27.5</v>
      </c>
      <c r="I181" s="22">
        <f t="shared" si="8"/>
        <v>550</v>
      </c>
    </row>
    <row r="182" spans="1:9" ht="20.25" x14ac:dyDescent="0.3">
      <c r="A182" s="19" t="s">
        <v>181</v>
      </c>
      <c r="B182" s="19" t="s">
        <v>14</v>
      </c>
      <c r="C182" s="19">
        <v>18</v>
      </c>
      <c r="D182" s="19">
        <v>0</v>
      </c>
      <c r="E182" s="21">
        <f t="shared" si="6"/>
        <v>18</v>
      </c>
      <c r="F182" s="19">
        <v>0</v>
      </c>
      <c r="G182" s="21">
        <f t="shared" si="7"/>
        <v>18</v>
      </c>
      <c r="H182" s="19">
        <v>30.8</v>
      </c>
      <c r="I182" s="22">
        <f t="shared" si="8"/>
        <v>554.4</v>
      </c>
    </row>
    <row r="183" spans="1:9" ht="20.25" x14ac:dyDescent="0.3">
      <c r="A183" s="19" t="s">
        <v>182</v>
      </c>
      <c r="B183" s="19" t="s">
        <v>14</v>
      </c>
      <c r="C183" s="19">
        <v>14</v>
      </c>
      <c r="D183" s="19">
        <v>0</v>
      </c>
      <c r="E183" s="21">
        <f t="shared" si="6"/>
        <v>14</v>
      </c>
      <c r="F183" s="19">
        <v>0</v>
      </c>
      <c r="G183" s="21">
        <f t="shared" si="7"/>
        <v>14</v>
      </c>
      <c r="H183" s="19">
        <v>27.54</v>
      </c>
      <c r="I183" s="22">
        <f t="shared" si="8"/>
        <v>385.56</v>
      </c>
    </row>
    <row r="184" spans="1:9" ht="20.25" x14ac:dyDescent="0.3">
      <c r="A184" s="19" t="s">
        <v>183</v>
      </c>
      <c r="B184" s="19" t="s">
        <v>14</v>
      </c>
      <c r="C184" s="19">
        <v>18</v>
      </c>
      <c r="D184" s="19">
        <v>0</v>
      </c>
      <c r="E184" s="21">
        <f t="shared" si="6"/>
        <v>18</v>
      </c>
      <c r="F184" s="19">
        <v>0</v>
      </c>
      <c r="G184" s="21">
        <f t="shared" si="7"/>
        <v>18</v>
      </c>
      <c r="H184" s="19">
        <v>28.85</v>
      </c>
      <c r="I184" s="22">
        <f t="shared" si="8"/>
        <v>519.30000000000007</v>
      </c>
    </row>
    <row r="185" spans="1:9" ht="20.25" x14ac:dyDescent="0.3">
      <c r="A185" s="19" t="s">
        <v>202</v>
      </c>
      <c r="B185" s="19" t="s">
        <v>14</v>
      </c>
      <c r="C185" s="19">
        <v>0</v>
      </c>
      <c r="D185" s="19">
        <v>225</v>
      </c>
      <c r="E185" s="21">
        <f t="shared" si="6"/>
        <v>225</v>
      </c>
      <c r="F185" s="19">
        <v>0</v>
      </c>
      <c r="G185" s="21">
        <f t="shared" si="7"/>
        <v>225</v>
      </c>
      <c r="H185" s="19">
        <v>20.48</v>
      </c>
      <c r="I185" s="22">
        <f t="shared" si="8"/>
        <v>4608</v>
      </c>
    </row>
    <row r="186" spans="1:9" ht="20.25" x14ac:dyDescent="0.3">
      <c r="A186" s="19" t="s">
        <v>184</v>
      </c>
      <c r="B186" s="19" t="s">
        <v>14</v>
      </c>
      <c r="C186" s="19">
        <v>16</v>
      </c>
      <c r="D186" s="19">
        <v>5</v>
      </c>
      <c r="E186" s="21">
        <f t="shared" si="6"/>
        <v>21</v>
      </c>
      <c r="F186" s="19">
        <v>2</v>
      </c>
      <c r="G186" s="21">
        <v>19</v>
      </c>
      <c r="H186" s="19">
        <v>385</v>
      </c>
      <c r="I186" s="22">
        <f t="shared" si="8"/>
        <v>7315</v>
      </c>
    </row>
    <row r="187" spans="1:9" ht="20.25" x14ac:dyDescent="0.3">
      <c r="A187" s="19" t="s">
        <v>185</v>
      </c>
      <c r="B187" s="19" t="s">
        <v>14</v>
      </c>
      <c r="C187" s="19">
        <v>0</v>
      </c>
      <c r="D187" s="19">
        <v>0</v>
      </c>
      <c r="E187" s="21">
        <f t="shared" si="6"/>
        <v>0</v>
      </c>
      <c r="F187" s="19">
        <v>0</v>
      </c>
      <c r="G187" s="21">
        <f t="shared" si="7"/>
        <v>0</v>
      </c>
      <c r="H187" s="19">
        <v>40.75</v>
      </c>
      <c r="I187" s="22">
        <f t="shared" si="8"/>
        <v>0</v>
      </c>
    </row>
    <row r="188" spans="1:9" ht="20.25" x14ac:dyDescent="0.3">
      <c r="A188" s="19" t="s">
        <v>186</v>
      </c>
      <c r="B188" s="19" t="s">
        <v>14</v>
      </c>
      <c r="C188" s="19">
        <v>430</v>
      </c>
      <c r="D188" s="19">
        <v>0</v>
      </c>
      <c r="E188" s="21">
        <f t="shared" si="6"/>
        <v>430</v>
      </c>
      <c r="F188" s="19">
        <v>10</v>
      </c>
      <c r="G188" s="21">
        <f t="shared" si="7"/>
        <v>420</v>
      </c>
      <c r="H188" s="19">
        <v>9.9</v>
      </c>
      <c r="I188" s="22">
        <f t="shared" si="8"/>
        <v>4158</v>
      </c>
    </row>
    <row r="189" spans="1:9" ht="20.25" x14ac:dyDescent="0.3">
      <c r="A189" s="19" t="s">
        <v>187</v>
      </c>
      <c r="B189" s="19" t="s">
        <v>14</v>
      </c>
      <c r="C189" s="19">
        <v>8</v>
      </c>
      <c r="D189" s="19">
        <v>3</v>
      </c>
      <c r="E189" s="21">
        <f t="shared" si="6"/>
        <v>11</v>
      </c>
      <c r="F189" s="19">
        <v>1</v>
      </c>
      <c r="G189" s="21">
        <f t="shared" si="7"/>
        <v>10</v>
      </c>
      <c r="H189" s="19">
        <v>461.85</v>
      </c>
      <c r="I189" s="22">
        <f t="shared" si="8"/>
        <v>4618.5</v>
      </c>
    </row>
    <row r="190" spans="1:9" ht="20.25" x14ac:dyDescent="0.3">
      <c r="A190" s="19" t="s">
        <v>188</v>
      </c>
      <c r="B190" s="19" t="s">
        <v>14</v>
      </c>
      <c r="C190" s="19">
        <v>390</v>
      </c>
      <c r="D190" s="19">
        <v>0</v>
      </c>
      <c r="E190" s="21">
        <f t="shared" si="6"/>
        <v>390</v>
      </c>
      <c r="F190" s="19">
        <v>30</v>
      </c>
      <c r="G190" s="21">
        <f t="shared" si="7"/>
        <v>360</v>
      </c>
      <c r="H190" s="19">
        <v>7.15</v>
      </c>
      <c r="I190" s="22">
        <f t="shared" si="8"/>
        <v>2574</v>
      </c>
    </row>
    <row r="191" spans="1:9" ht="20.25" x14ac:dyDescent="0.3">
      <c r="A191" s="19" t="s">
        <v>189</v>
      </c>
      <c r="B191" s="19" t="s">
        <v>14</v>
      </c>
      <c r="C191" s="19">
        <v>0</v>
      </c>
      <c r="D191" s="19">
        <v>0</v>
      </c>
      <c r="E191" s="21">
        <f t="shared" si="6"/>
        <v>0</v>
      </c>
      <c r="F191" s="19">
        <v>0</v>
      </c>
      <c r="G191" s="21">
        <f t="shared" si="7"/>
        <v>0</v>
      </c>
      <c r="H191" s="19">
        <v>1.31</v>
      </c>
      <c r="I191" s="22">
        <f t="shared" si="8"/>
        <v>0</v>
      </c>
    </row>
    <row r="192" spans="1:9" ht="20.25" x14ac:dyDescent="0.3">
      <c r="A192" s="19" t="s">
        <v>190</v>
      </c>
      <c r="B192" s="19" t="s">
        <v>14</v>
      </c>
      <c r="C192" s="19">
        <v>374</v>
      </c>
      <c r="D192" s="19">
        <v>0</v>
      </c>
      <c r="E192" s="21">
        <f t="shared" si="6"/>
        <v>374</v>
      </c>
      <c r="F192" s="19">
        <v>0</v>
      </c>
      <c r="G192" s="21">
        <f t="shared" si="7"/>
        <v>374</v>
      </c>
      <c r="H192" s="19">
        <v>23.7</v>
      </c>
      <c r="I192" s="22">
        <f t="shared" si="8"/>
        <v>8863.7999999999993</v>
      </c>
    </row>
    <row r="193" spans="1:9" ht="20.25" x14ac:dyDescent="0.3">
      <c r="A193" s="44" t="s">
        <v>191</v>
      </c>
      <c r="B193" s="44"/>
      <c r="C193" s="44"/>
      <c r="D193" s="44"/>
      <c r="E193" s="44"/>
      <c r="F193" s="44"/>
      <c r="G193" s="44"/>
      <c r="H193" s="44"/>
      <c r="I193" s="45">
        <f>SUM(I146:I192)</f>
        <v>274502.44999999995</v>
      </c>
    </row>
    <row r="194" spans="1:9" ht="23.25" x14ac:dyDescent="0.35">
      <c r="A194" s="46" t="s">
        <v>192</v>
      </c>
      <c r="B194" s="29"/>
      <c r="H194" s="46" t="s">
        <v>193</v>
      </c>
      <c r="I194" s="47">
        <f>+I193+I135+I65</f>
        <v>764565.41999999993</v>
      </c>
    </row>
    <row r="195" spans="1:9" ht="23.25" x14ac:dyDescent="0.35">
      <c r="A195" s="46"/>
      <c r="B195" s="29"/>
      <c r="I195" s="40"/>
    </row>
    <row r="196" spans="1:9" ht="20.25" x14ac:dyDescent="0.3">
      <c r="A196" s="29" t="s">
        <v>194</v>
      </c>
      <c r="B196" s="29" t="s">
        <v>195</v>
      </c>
      <c r="H196" t="s">
        <v>196</v>
      </c>
    </row>
    <row r="197" spans="1:9" x14ac:dyDescent="0.25">
      <c r="A197" t="s">
        <v>197</v>
      </c>
      <c r="B197" t="s">
        <v>198</v>
      </c>
      <c r="G197" t="s">
        <v>199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197"/>
  <sheetViews>
    <sheetView topLeftCell="A175" zoomScale="50" zoomScaleNormal="50" workbookViewId="0">
      <selection activeCell="J18" sqref="J18"/>
    </sheetView>
  </sheetViews>
  <sheetFormatPr baseColWidth="10" defaultRowHeight="15" x14ac:dyDescent="0.25"/>
  <cols>
    <col min="1" max="1" width="53" customWidth="1"/>
    <col min="9" max="9" width="19.5703125" customWidth="1"/>
    <col min="257" max="257" width="53" customWidth="1"/>
    <col min="265" max="265" width="19.5703125" customWidth="1"/>
    <col min="513" max="513" width="53" customWidth="1"/>
    <col min="521" max="521" width="19.5703125" customWidth="1"/>
    <col min="769" max="769" width="53" customWidth="1"/>
    <col min="777" max="777" width="19.5703125" customWidth="1"/>
    <col min="1025" max="1025" width="53" customWidth="1"/>
    <col min="1033" max="1033" width="19.5703125" customWidth="1"/>
    <col min="1281" max="1281" width="53" customWidth="1"/>
    <col min="1289" max="1289" width="19.5703125" customWidth="1"/>
    <col min="1537" max="1537" width="53" customWidth="1"/>
    <col min="1545" max="1545" width="19.5703125" customWidth="1"/>
    <col min="1793" max="1793" width="53" customWidth="1"/>
    <col min="1801" max="1801" width="19.5703125" customWidth="1"/>
    <col min="2049" max="2049" width="53" customWidth="1"/>
    <col min="2057" max="2057" width="19.5703125" customWidth="1"/>
    <col min="2305" max="2305" width="53" customWidth="1"/>
    <col min="2313" max="2313" width="19.5703125" customWidth="1"/>
    <col min="2561" max="2561" width="53" customWidth="1"/>
    <col min="2569" max="2569" width="19.5703125" customWidth="1"/>
    <col min="2817" max="2817" width="53" customWidth="1"/>
    <col min="2825" max="2825" width="19.5703125" customWidth="1"/>
    <col min="3073" max="3073" width="53" customWidth="1"/>
    <col min="3081" max="3081" width="19.5703125" customWidth="1"/>
    <col min="3329" max="3329" width="53" customWidth="1"/>
    <col min="3337" max="3337" width="19.5703125" customWidth="1"/>
    <col min="3585" max="3585" width="53" customWidth="1"/>
    <col min="3593" max="3593" width="19.5703125" customWidth="1"/>
    <col min="3841" max="3841" width="53" customWidth="1"/>
    <col min="3849" max="3849" width="19.5703125" customWidth="1"/>
    <col min="4097" max="4097" width="53" customWidth="1"/>
    <col min="4105" max="4105" width="19.5703125" customWidth="1"/>
    <col min="4353" max="4353" width="53" customWidth="1"/>
    <col min="4361" max="4361" width="19.5703125" customWidth="1"/>
    <col min="4609" max="4609" width="53" customWidth="1"/>
    <col min="4617" max="4617" width="19.5703125" customWidth="1"/>
    <col min="4865" max="4865" width="53" customWidth="1"/>
    <col min="4873" max="4873" width="19.5703125" customWidth="1"/>
    <col min="5121" max="5121" width="53" customWidth="1"/>
    <col min="5129" max="5129" width="19.5703125" customWidth="1"/>
    <col min="5377" max="5377" width="53" customWidth="1"/>
    <col min="5385" max="5385" width="19.5703125" customWidth="1"/>
    <col min="5633" max="5633" width="53" customWidth="1"/>
    <col min="5641" max="5641" width="19.5703125" customWidth="1"/>
    <col min="5889" max="5889" width="53" customWidth="1"/>
    <col min="5897" max="5897" width="19.5703125" customWidth="1"/>
    <col min="6145" max="6145" width="53" customWidth="1"/>
    <col min="6153" max="6153" width="19.5703125" customWidth="1"/>
    <col min="6401" max="6401" width="53" customWidth="1"/>
    <col min="6409" max="6409" width="19.5703125" customWidth="1"/>
    <col min="6657" max="6657" width="53" customWidth="1"/>
    <col min="6665" max="6665" width="19.5703125" customWidth="1"/>
    <col min="6913" max="6913" width="53" customWidth="1"/>
    <col min="6921" max="6921" width="19.5703125" customWidth="1"/>
    <col min="7169" max="7169" width="53" customWidth="1"/>
    <col min="7177" max="7177" width="19.5703125" customWidth="1"/>
    <col min="7425" max="7425" width="53" customWidth="1"/>
    <col min="7433" max="7433" width="19.5703125" customWidth="1"/>
    <col min="7681" max="7681" width="53" customWidth="1"/>
    <col min="7689" max="7689" width="19.5703125" customWidth="1"/>
    <col min="7937" max="7937" width="53" customWidth="1"/>
    <col min="7945" max="7945" width="19.5703125" customWidth="1"/>
    <col min="8193" max="8193" width="53" customWidth="1"/>
    <col min="8201" max="8201" width="19.5703125" customWidth="1"/>
    <col min="8449" max="8449" width="53" customWidth="1"/>
    <col min="8457" max="8457" width="19.5703125" customWidth="1"/>
    <col min="8705" max="8705" width="53" customWidth="1"/>
    <col min="8713" max="8713" width="19.5703125" customWidth="1"/>
    <col min="8961" max="8961" width="53" customWidth="1"/>
    <col min="8969" max="8969" width="19.5703125" customWidth="1"/>
    <col min="9217" max="9217" width="53" customWidth="1"/>
    <col min="9225" max="9225" width="19.5703125" customWidth="1"/>
    <col min="9473" max="9473" width="53" customWidth="1"/>
    <col min="9481" max="9481" width="19.5703125" customWidth="1"/>
    <col min="9729" max="9729" width="53" customWidth="1"/>
    <col min="9737" max="9737" width="19.5703125" customWidth="1"/>
    <col min="9985" max="9985" width="53" customWidth="1"/>
    <col min="9993" max="9993" width="19.5703125" customWidth="1"/>
    <col min="10241" max="10241" width="53" customWidth="1"/>
    <col min="10249" max="10249" width="19.5703125" customWidth="1"/>
    <col min="10497" max="10497" width="53" customWidth="1"/>
    <col min="10505" max="10505" width="19.5703125" customWidth="1"/>
    <col min="10753" max="10753" width="53" customWidth="1"/>
    <col min="10761" max="10761" width="19.5703125" customWidth="1"/>
    <col min="11009" max="11009" width="53" customWidth="1"/>
    <col min="11017" max="11017" width="19.5703125" customWidth="1"/>
    <col min="11265" max="11265" width="53" customWidth="1"/>
    <col min="11273" max="11273" width="19.5703125" customWidth="1"/>
    <col min="11521" max="11521" width="53" customWidth="1"/>
    <col min="11529" max="11529" width="19.5703125" customWidth="1"/>
    <col min="11777" max="11777" width="53" customWidth="1"/>
    <col min="11785" max="11785" width="19.5703125" customWidth="1"/>
    <col min="12033" max="12033" width="53" customWidth="1"/>
    <col min="12041" max="12041" width="19.5703125" customWidth="1"/>
    <col min="12289" max="12289" width="53" customWidth="1"/>
    <col min="12297" max="12297" width="19.5703125" customWidth="1"/>
    <col min="12545" max="12545" width="53" customWidth="1"/>
    <col min="12553" max="12553" width="19.5703125" customWidth="1"/>
    <col min="12801" max="12801" width="53" customWidth="1"/>
    <col min="12809" max="12809" width="19.5703125" customWidth="1"/>
    <col min="13057" max="13057" width="53" customWidth="1"/>
    <col min="13065" max="13065" width="19.5703125" customWidth="1"/>
    <col min="13313" max="13313" width="53" customWidth="1"/>
    <col min="13321" max="13321" width="19.5703125" customWidth="1"/>
    <col min="13569" max="13569" width="53" customWidth="1"/>
    <col min="13577" max="13577" width="19.5703125" customWidth="1"/>
    <col min="13825" max="13825" width="53" customWidth="1"/>
    <col min="13833" max="13833" width="19.5703125" customWidth="1"/>
    <col min="14081" max="14081" width="53" customWidth="1"/>
    <col min="14089" max="14089" width="19.5703125" customWidth="1"/>
    <col min="14337" max="14337" width="53" customWidth="1"/>
    <col min="14345" max="14345" width="19.5703125" customWidth="1"/>
    <col min="14593" max="14593" width="53" customWidth="1"/>
    <col min="14601" max="14601" width="19.5703125" customWidth="1"/>
    <col min="14849" max="14849" width="53" customWidth="1"/>
    <col min="14857" max="14857" width="19.5703125" customWidth="1"/>
    <col min="15105" max="15105" width="53" customWidth="1"/>
    <col min="15113" max="15113" width="19.5703125" customWidth="1"/>
    <col min="15361" max="15361" width="53" customWidth="1"/>
    <col min="15369" max="15369" width="19.5703125" customWidth="1"/>
    <col min="15617" max="15617" width="53" customWidth="1"/>
    <col min="15625" max="15625" width="19.5703125" customWidth="1"/>
    <col min="15873" max="15873" width="53" customWidth="1"/>
    <col min="15881" max="15881" width="19.5703125" customWidth="1"/>
    <col min="16129" max="16129" width="53" customWidth="1"/>
    <col min="16137" max="16137" width="19.5703125" customWidth="1"/>
  </cols>
  <sheetData>
    <row r="2" spans="1:9" x14ac:dyDescent="0.25">
      <c r="C2" s="1"/>
      <c r="G2" s="2"/>
    </row>
    <row r="3" spans="1:9" x14ac:dyDescent="0.25">
      <c r="C3" s="1"/>
      <c r="G3" s="2"/>
    </row>
    <row r="4" spans="1:9" x14ac:dyDescent="0.25">
      <c r="C4" s="1"/>
      <c r="G4" s="2"/>
    </row>
    <row r="5" spans="1:9" x14ac:dyDescent="0.25">
      <c r="C5" s="1" t="s">
        <v>0</v>
      </c>
    </row>
    <row r="6" spans="1:9" ht="15.75" x14ac:dyDescent="0.25">
      <c r="B6" s="3" t="s">
        <v>1</v>
      </c>
      <c r="C6" s="3"/>
      <c r="D6" s="3"/>
      <c r="E6" s="3"/>
      <c r="F6" s="3"/>
    </row>
    <row r="7" spans="1:9" x14ac:dyDescent="0.25">
      <c r="A7" s="4"/>
      <c r="B7" s="5" t="s">
        <v>2</v>
      </c>
      <c r="C7" s="1" t="s">
        <v>3</v>
      </c>
      <c r="D7" s="1"/>
      <c r="E7" s="1"/>
      <c r="F7" s="1" t="s">
        <v>4</v>
      </c>
      <c r="G7" s="5"/>
      <c r="H7" s="5"/>
    </row>
    <row r="8" spans="1:9" x14ac:dyDescent="0.25">
      <c r="D8" s="4"/>
    </row>
    <row r="9" spans="1:9" x14ac:dyDescent="0.25">
      <c r="A9" s="4" t="s">
        <v>5</v>
      </c>
      <c r="B9" s="6"/>
      <c r="C9" s="7" t="s">
        <v>6</v>
      </c>
      <c r="D9" s="7"/>
      <c r="E9" s="7"/>
      <c r="F9" s="7"/>
      <c r="G9" s="6"/>
      <c r="H9" s="6"/>
      <c r="I9" s="8"/>
    </row>
    <row r="10" spans="1:9" x14ac:dyDescent="0.25">
      <c r="A10" s="4" t="s">
        <v>7</v>
      </c>
      <c r="B10" s="9"/>
      <c r="C10" s="6" t="s">
        <v>8</v>
      </c>
      <c r="D10" s="6"/>
      <c r="E10" s="6"/>
      <c r="F10" s="7"/>
      <c r="G10" s="6"/>
      <c r="H10" s="6"/>
      <c r="I10" s="8"/>
    </row>
    <row r="11" spans="1:9" ht="15.75" thickBot="1" x14ac:dyDescent="0.3">
      <c r="A11" s="4" t="s">
        <v>9</v>
      </c>
      <c r="B11" s="6"/>
      <c r="C11" s="10" t="s">
        <v>10</v>
      </c>
      <c r="D11" s="10"/>
      <c r="E11" s="5" t="s">
        <v>11</v>
      </c>
      <c r="F11" s="11" t="s">
        <v>204</v>
      </c>
      <c r="G11" s="10"/>
      <c r="H11" s="5" t="s">
        <v>12</v>
      </c>
      <c r="I11" s="12">
        <v>2025</v>
      </c>
    </row>
    <row r="12" spans="1:9" x14ac:dyDescent="0.25">
      <c r="A12" s="13" t="s">
        <v>13</v>
      </c>
      <c r="B12" s="14" t="s">
        <v>14</v>
      </c>
      <c r="C12" s="14" t="s">
        <v>15</v>
      </c>
      <c r="D12" s="14" t="s">
        <v>16</v>
      </c>
      <c r="E12" s="14" t="s">
        <v>15</v>
      </c>
      <c r="F12" s="14" t="s">
        <v>17</v>
      </c>
      <c r="G12" s="14" t="s">
        <v>18</v>
      </c>
      <c r="H12" s="14" t="s">
        <v>19</v>
      </c>
      <c r="I12" s="15" t="s">
        <v>19</v>
      </c>
    </row>
    <row r="13" spans="1:9" ht="15.75" thickBot="1" x14ac:dyDescent="0.3">
      <c r="A13" s="16"/>
      <c r="B13" s="17"/>
      <c r="C13" s="17" t="s">
        <v>20</v>
      </c>
      <c r="D13" s="17"/>
      <c r="E13" s="17" t="s">
        <v>17</v>
      </c>
      <c r="F13" s="17" t="s">
        <v>21</v>
      </c>
      <c r="G13" s="17" t="s">
        <v>22</v>
      </c>
      <c r="H13" s="17" t="s">
        <v>23</v>
      </c>
      <c r="I13" s="18" t="s">
        <v>17</v>
      </c>
    </row>
    <row r="14" spans="1:9" ht="20.25" x14ac:dyDescent="0.3">
      <c r="A14" s="19" t="s">
        <v>24</v>
      </c>
      <c r="B14" s="19" t="s">
        <v>14</v>
      </c>
      <c r="C14" s="20">
        <v>2360</v>
      </c>
      <c r="D14" s="20">
        <v>0</v>
      </c>
      <c r="E14" s="21">
        <f>+C14+D14</f>
        <v>2360</v>
      </c>
      <c r="F14" s="20">
        <v>460</v>
      </c>
      <c r="G14" s="21">
        <f>+E14-F14</f>
        <v>1900</v>
      </c>
      <c r="H14" s="19">
        <v>0.42</v>
      </c>
      <c r="I14" s="22">
        <f>G14*H14</f>
        <v>798</v>
      </c>
    </row>
    <row r="15" spans="1:9" ht="20.25" x14ac:dyDescent="0.3">
      <c r="A15" s="19" t="s">
        <v>25</v>
      </c>
      <c r="B15" s="19" t="s">
        <v>14</v>
      </c>
      <c r="C15" s="20">
        <v>200</v>
      </c>
      <c r="D15" s="20">
        <v>0</v>
      </c>
      <c r="E15" s="21">
        <f t="shared" ref="E15:E64" si="0">+C15+D15</f>
        <v>200</v>
      </c>
      <c r="F15" s="19">
        <v>16</v>
      </c>
      <c r="G15" s="21">
        <f>+E15-F15</f>
        <v>184</v>
      </c>
      <c r="H15" s="19">
        <v>30.8</v>
      </c>
      <c r="I15" s="22">
        <f t="shared" ref="I15:I64" si="1">G15*H15</f>
        <v>5667.2</v>
      </c>
    </row>
    <row r="16" spans="1:9" ht="20.25" x14ac:dyDescent="0.3">
      <c r="A16" s="19" t="s">
        <v>26</v>
      </c>
      <c r="B16" s="19" t="s">
        <v>14</v>
      </c>
      <c r="C16" s="20">
        <v>202</v>
      </c>
      <c r="D16" s="20">
        <v>0</v>
      </c>
      <c r="E16" s="21">
        <f t="shared" si="0"/>
        <v>202</v>
      </c>
      <c r="F16" s="19">
        <v>0</v>
      </c>
      <c r="G16" s="21">
        <f>+E16-F16</f>
        <v>202</v>
      </c>
      <c r="H16" s="19">
        <v>4.95</v>
      </c>
      <c r="I16" s="22">
        <f t="shared" si="1"/>
        <v>999.90000000000009</v>
      </c>
    </row>
    <row r="17" spans="1:9" ht="20.25" x14ac:dyDescent="0.3">
      <c r="A17" s="19" t="s">
        <v>27</v>
      </c>
      <c r="B17" s="19" t="s">
        <v>14</v>
      </c>
      <c r="C17" s="20">
        <v>230</v>
      </c>
      <c r="D17" s="20">
        <v>0</v>
      </c>
      <c r="E17" s="21">
        <f t="shared" si="0"/>
        <v>230</v>
      </c>
      <c r="F17" s="19">
        <v>20</v>
      </c>
      <c r="G17" s="21">
        <v>210</v>
      </c>
      <c r="H17" s="19">
        <v>37.4</v>
      </c>
      <c r="I17" s="22">
        <f t="shared" si="1"/>
        <v>7854</v>
      </c>
    </row>
    <row r="18" spans="1:9" ht="20.25" x14ac:dyDescent="0.3">
      <c r="A18" s="19" t="s">
        <v>28</v>
      </c>
      <c r="B18" s="19" t="s">
        <v>14</v>
      </c>
      <c r="C18" s="20">
        <v>0</v>
      </c>
      <c r="D18" s="20">
        <v>0</v>
      </c>
      <c r="E18" s="21">
        <v>0</v>
      </c>
      <c r="F18" s="20">
        <v>0</v>
      </c>
      <c r="G18" s="21">
        <f t="shared" ref="G18:G64" si="2">+E18-F18</f>
        <v>0</v>
      </c>
      <c r="H18" s="19">
        <v>0.83</v>
      </c>
      <c r="I18" s="22">
        <f t="shared" si="1"/>
        <v>0</v>
      </c>
    </row>
    <row r="19" spans="1:9" ht="20.25" x14ac:dyDescent="0.3">
      <c r="A19" s="19" t="s">
        <v>29</v>
      </c>
      <c r="B19" s="19" t="s">
        <v>14</v>
      </c>
      <c r="C19" s="20">
        <v>0</v>
      </c>
      <c r="D19" s="20">
        <v>0</v>
      </c>
      <c r="E19" s="21">
        <f t="shared" si="0"/>
        <v>0</v>
      </c>
      <c r="F19" s="20">
        <v>0</v>
      </c>
      <c r="G19" s="21">
        <f t="shared" si="2"/>
        <v>0</v>
      </c>
      <c r="H19" s="19">
        <v>0.17</v>
      </c>
      <c r="I19" s="22">
        <f t="shared" si="1"/>
        <v>0</v>
      </c>
    </row>
    <row r="20" spans="1:9" ht="20.25" x14ac:dyDescent="0.3">
      <c r="A20" s="19" t="s">
        <v>30</v>
      </c>
      <c r="B20" s="19" t="s">
        <v>14</v>
      </c>
      <c r="C20" s="20">
        <v>243</v>
      </c>
      <c r="D20" s="20">
        <v>0</v>
      </c>
      <c r="E20" s="21">
        <f t="shared" si="0"/>
        <v>243</v>
      </c>
      <c r="F20" s="19">
        <v>173</v>
      </c>
      <c r="G20" s="21">
        <f t="shared" si="2"/>
        <v>70</v>
      </c>
      <c r="H20" s="19">
        <v>30.25</v>
      </c>
      <c r="I20" s="22">
        <f t="shared" si="1"/>
        <v>2117.5</v>
      </c>
    </row>
    <row r="21" spans="1:9" ht="20.25" x14ac:dyDescent="0.3">
      <c r="A21" s="19" t="s">
        <v>31</v>
      </c>
      <c r="B21" s="19" t="s">
        <v>14</v>
      </c>
      <c r="C21" s="20">
        <f>+[1]ENERO!G22</f>
        <v>0</v>
      </c>
      <c r="D21" s="20">
        <v>0</v>
      </c>
      <c r="E21" s="21">
        <f t="shared" si="0"/>
        <v>0</v>
      </c>
      <c r="F21" s="19">
        <v>0</v>
      </c>
      <c r="G21" s="21">
        <f t="shared" si="2"/>
        <v>0</v>
      </c>
      <c r="H21" s="19">
        <v>1.5</v>
      </c>
      <c r="I21" s="22">
        <f t="shared" si="1"/>
        <v>0</v>
      </c>
    </row>
    <row r="22" spans="1:9" ht="20.25" x14ac:dyDescent="0.3">
      <c r="A22" s="19" t="s">
        <v>32</v>
      </c>
      <c r="B22" s="19" t="s">
        <v>14</v>
      </c>
      <c r="C22" s="20">
        <v>336</v>
      </c>
      <c r="D22" s="20">
        <v>0</v>
      </c>
      <c r="E22" s="21">
        <f t="shared" si="0"/>
        <v>336</v>
      </c>
      <c r="F22" s="19">
        <v>0</v>
      </c>
      <c r="G22" s="21">
        <f t="shared" si="2"/>
        <v>336</v>
      </c>
      <c r="H22" s="19">
        <v>13.2</v>
      </c>
      <c r="I22" s="22">
        <f t="shared" si="1"/>
        <v>4435.2</v>
      </c>
    </row>
    <row r="23" spans="1:9" ht="20.25" x14ac:dyDescent="0.3">
      <c r="A23" s="19" t="s">
        <v>33</v>
      </c>
      <c r="B23" s="19" t="s">
        <v>14</v>
      </c>
      <c r="C23" s="20">
        <v>940</v>
      </c>
      <c r="D23" s="20">
        <v>100</v>
      </c>
      <c r="E23" s="21">
        <f t="shared" si="0"/>
        <v>1040</v>
      </c>
      <c r="F23" s="20">
        <v>40</v>
      </c>
      <c r="G23" s="21">
        <f t="shared" si="2"/>
        <v>1000</v>
      </c>
      <c r="H23" s="19">
        <v>2.73</v>
      </c>
      <c r="I23" s="22">
        <f t="shared" si="1"/>
        <v>2730</v>
      </c>
    </row>
    <row r="24" spans="1:9" ht="20.25" x14ac:dyDescent="0.3">
      <c r="A24" s="19" t="s">
        <v>34</v>
      </c>
      <c r="B24" s="19" t="s">
        <v>14</v>
      </c>
      <c r="C24" s="20">
        <v>995</v>
      </c>
      <c r="D24" s="20">
        <v>0</v>
      </c>
      <c r="E24" s="21">
        <f t="shared" si="0"/>
        <v>995</v>
      </c>
      <c r="F24" s="19">
        <v>190</v>
      </c>
      <c r="G24" s="21">
        <f t="shared" si="2"/>
        <v>805</v>
      </c>
      <c r="H24" s="19">
        <v>2.2000000000000002</v>
      </c>
      <c r="I24" s="22">
        <f t="shared" si="1"/>
        <v>1771.0000000000002</v>
      </c>
    </row>
    <row r="25" spans="1:9" ht="20.25" x14ac:dyDescent="0.3">
      <c r="A25" s="19" t="s">
        <v>35</v>
      </c>
      <c r="B25" s="19" t="s">
        <v>14</v>
      </c>
      <c r="C25" s="20">
        <v>22</v>
      </c>
      <c r="D25" s="20">
        <v>0</v>
      </c>
      <c r="E25" s="21">
        <f t="shared" si="0"/>
        <v>22</v>
      </c>
      <c r="F25" s="19">
        <v>1</v>
      </c>
      <c r="G25" s="21">
        <f t="shared" si="2"/>
        <v>21</v>
      </c>
      <c r="H25" s="19">
        <v>218.4</v>
      </c>
      <c r="I25" s="22">
        <f t="shared" si="1"/>
        <v>4586.4000000000005</v>
      </c>
    </row>
    <row r="26" spans="1:9" ht="20.25" x14ac:dyDescent="0.3">
      <c r="A26" s="19" t="s">
        <v>36</v>
      </c>
      <c r="B26" s="19" t="s">
        <v>14</v>
      </c>
      <c r="C26" s="20">
        <v>28</v>
      </c>
      <c r="D26" s="20">
        <v>6</v>
      </c>
      <c r="E26" s="21">
        <f t="shared" si="0"/>
        <v>34</v>
      </c>
      <c r="F26" s="19">
        <v>2</v>
      </c>
      <c r="G26" s="21">
        <f t="shared" si="2"/>
        <v>32</v>
      </c>
      <c r="H26" s="19">
        <v>91.18</v>
      </c>
      <c r="I26" s="22">
        <f t="shared" si="1"/>
        <v>2917.76</v>
      </c>
    </row>
    <row r="27" spans="1:9" ht="20.25" x14ac:dyDescent="0.3">
      <c r="A27" s="19" t="s">
        <v>37</v>
      </c>
      <c r="B27" s="19" t="s">
        <v>14</v>
      </c>
      <c r="C27" s="20">
        <v>275</v>
      </c>
      <c r="D27" s="20">
        <v>0</v>
      </c>
      <c r="E27" s="21">
        <f t="shared" si="0"/>
        <v>275</v>
      </c>
      <c r="F27" s="19">
        <v>0</v>
      </c>
      <c r="G27" s="21">
        <f t="shared" si="2"/>
        <v>275</v>
      </c>
      <c r="H27" s="19">
        <v>25.3</v>
      </c>
      <c r="I27" s="22">
        <f t="shared" si="1"/>
        <v>6957.5</v>
      </c>
    </row>
    <row r="28" spans="1:9" ht="20.25" x14ac:dyDescent="0.3">
      <c r="A28" s="19" t="s">
        <v>38</v>
      </c>
      <c r="B28" s="19" t="s">
        <v>14</v>
      </c>
      <c r="C28" s="20">
        <v>200</v>
      </c>
      <c r="D28" s="20">
        <v>0</v>
      </c>
      <c r="E28" s="21">
        <f t="shared" si="0"/>
        <v>200</v>
      </c>
      <c r="F28" s="19">
        <v>1</v>
      </c>
      <c r="G28" s="21">
        <f t="shared" si="2"/>
        <v>199</v>
      </c>
      <c r="H28" s="19">
        <v>18.7</v>
      </c>
      <c r="I28" s="22">
        <f t="shared" si="1"/>
        <v>3721.2999999999997</v>
      </c>
    </row>
    <row r="29" spans="1:9" ht="20.25" x14ac:dyDescent="0.3">
      <c r="A29" s="19" t="s">
        <v>39</v>
      </c>
      <c r="B29" s="19" t="s">
        <v>14</v>
      </c>
      <c r="C29" s="20">
        <v>172</v>
      </c>
      <c r="D29" s="20">
        <v>0</v>
      </c>
      <c r="E29" s="21">
        <f t="shared" si="0"/>
        <v>172</v>
      </c>
      <c r="F29" s="19">
        <v>39</v>
      </c>
      <c r="G29" s="21">
        <f t="shared" si="2"/>
        <v>133</v>
      </c>
      <c r="H29" s="19">
        <v>8.24</v>
      </c>
      <c r="I29" s="22">
        <f t="shared" si="1"/>
        <v>1095.92</v>
      </c>
    </row>
    <row r="30" spans="1:9" ht="20.25" x14ac:dyDescent="0.3">
      <c r="A30" s="19" t="s">
        <v>40</v>
      </c>
      <c r="B30" s="19" t="s">
        <v>14</v>
      </c>
      <c r="C30" s="20">
        <v>26</v>
      </c>
      <c r="D30" s="20">
        <v>5</v>
      </c>
      <c r="E30" s="21">
        <f t="shared" si="0"/>
        <v>31</v>
      </c>
      <c r="F30" s="19">
        <v>5</v>
      </c>
      <c r="G30" s="21">
        <f t="shared" si="2"/>
        <v>26</v>
      </c>
      <c r="H30" s="19">
        <v>587.29999999999995</v>
      </c>
      <c r="I30" s="22">
        <f t="shared" si="1"/>
        <v>15269.8</v>
      </c>
    </row>
    <row r="31" spans="1:9" ht="20.25" x14ac:dyDescent="0.3">
      <c r="A31" s="19" t="s">
        <v>41</v>
      </c>
      <c r="B31" s="19" t="s">
        <v>14</v>
      </c>
      <c r="C31" s="20">
        <v>175</v>
      </c>
      <c r="D31" s="20">
        <v>0</v>
      </c>
      <c r="E31" s="21">
        <f t="shared" si="0"/>
        <v>175</v>
      </c>
      <c r="F31" s="19">
        <v>0</v>
      </c>
      <c r="G31" s="21">
        <f t="shared" si="2"/>
        <v>175</v>
      </c>
      <c r="H31" s="19">
        <v>4.78</v>
      </c>
      <c r="I31" s="22">
        <f t="shared" si="1"/>
        <v>836.5</v>
      </c>
    </row>
    <row r="32" spans="1:9" ht="20.25" x14ac:dyDescent="0.3">
      <c r="A32" s="19" t="s">
        <v>42</v>
      </c>
      <c r="B32" s="19" t="s">
        <v>14</v>
      </c>
      <c r="C32" s="20">
        <v>610</v>
      </c>
      <c r="D32" s="20">
        <v>300</v>
      </c>
      <c r="E32" s="21">
        <v>910</v>
      </c>
      <c r="F32" s="19">
        <v>610</v>
      </c>
      <c r="G32" s="21">
        <f t="shared" si="2"/>
        <v>300</v>
      </c>
      <c r="H32" s="19">
        <v>7.7</v>
      </c>
      <c r="I32" s="22">
        <f t="shared" si="1"/>
        <v>2310</v>
      </c>
    </row>
    <row r="33" spans="1:9" ht="20.25" x14ac:dyDescent="0.3">
      <c r="A33" s="19" t="s">
        <v>43</v>
      </c>
      <c r="B33" s="19" t="s">
        <v>14</v>
      </c>
      <c r="C33" s="20">
        <v>11</v>
      </c>
      <c r="D33" s="20">
        <v>0</v>
      </c>
      <c r="E33" s="21">
        <f t="shared" si="0"/>
        <v>11</v>
      </c>
      <c r="F33" s="19">
        <v>1</v>
      </c>
      <c r="G33" s="21">
        <f t="shared" si="2"/>
        <v>10</v>
      </c>
      <c r="H33" s="19">
        <v>94.66</v>
      </c>
      <c r="I33" s="22">
        <f t="shared" si="1"/>
        <v>946.59999999999991</v>
      </c>
    </row>
    <row r="34" spans="1:9" ht="20.25" x14ac:dyDescent="0.3">
      <c r="A34" s="19" t="s">
        <v>44</v>
      </c>
      <c r="B34" s="19" t="s">
        <v>14</v>
      </c>
      <c r="C34" s="20">
        <v>44</v>
      </c>
      <c r="D34" s="20">
        <v>0</v>
      </c>
      <c r="E34" s="21">
        <f t="shared" si="0"/>
        <v>44</v>
      </c>
      <c r="F34" s="19">
        <v>4</v>
      </c>
      <c r="G34" s="21">
        <f t="shared" si="2"/>
        <v>40</v>
      </c>
      <c r="H34" s="19">
        <v>45.36</v>
      </c>
      <c r="I34" s="22">
        <f t="shared" si="1"/>
        <v>1814.4</v>
      </c>
    </row>
    <row r="35" spans="1:9" ht="20.25" x14ac:dyDescent="0.3">
      <c r="A35" s="19" t="s">
        <v>45</v>
      </c>
      <c r="B35" s="19" t="s">
        <v>14</v>
      </c>
      <c r="C35" s="20">
        <v>780</v>
      </c>
      <c r="D35" s="20">
        <v>400</v>
      </c>
      <c r="E35" s="21">
        <f t="shared" si="0"/>
        <v>1180</v>
      </c>
      <c r="F35" s="19">
        <v>180</v>
      </c>
      <c r="G35" s="21">
        <f t="shared" si="2"/>
        <v>1000</v>
      </c>
      <c r="H35" s="19">
        <v>14</v>
      </c>
      <c r="I35" s="22">
        <f t="shared" si="1"/>
        <v>14000</v>
      </c>
    </row>
    <row r="36" spans="1:9" ht="20.25" x14ac:dyDescent="0.3">
      <c r="A36" s="19" t="s">
        <v>46</v>
      </c>
      <c r="B36" s="19" t="s">
        <v>14</v>
      </c>
      <c r="C36" s="20">
        <v>110</v>
      </c>
      <c r="D36" s="20">
        <v>0</v>
      </c>
      <c r="E36" s="21">
        <f t="shared" si="0"/>
        <v>110</v>
      </c>
      <c r="F36" s="19">
        <v>0</v>
      </c>
      <c r="G36" s="21">
        <f t="shared" si="2"/>
        <v>110</v>
      </c>
      <c r="H36" s="19">
        <v>2.0699999999999998</v>
      </c>
      <c r="I36" s="22">
        <f t="shared" si="1"/>
        <v>227.7</v>
      </c>
    </row>
    <row r="37" spans="1:9" ht="20.25" x14ac:dyDescent="0.3">
      <c r="A37" s="19" t="s">
        <v>47</v>
      </c>
      <c r="B37" s="19" t="s">
        <v>14</v>
      </c>
      <c r="C37" s="20">
        <v>160</v>
      </c>
      <c r="D37" s="20">
        <v>0</v>
      </c>
      <c r="E37" s="21">
        <f t="shared" si="0"/>
        <v>160</v>
      </c>
      <c r="F37" s="19">
        <v>0</v>
      </c>
      <c r="G37" s="21">
        <f t="shared" si="2"/>
        <v>160</v>
      </c>
      <c r="H37" s="19">
        <v>11.43</v>
      </c>
      <c r="I37" s="22">
        <f t="shared" si="1"/>
        <v>1828.8</v>
      </c>
    </row>
    <row r="38" spans="1:9" ht="20.25" x14ac:dyDescent="0.3">
      <c r="A38" s="19" t="s">
        <v>48</v>
      </c>
      <c r="B38" s="23" t="s">
        <v>14</v>
      </c>
      <c r="C38" s="20">
        <v>1440</v>
      </c>
      <c r="D38" s="20">
        <v>0</v>
      </c>
      <c r="E38" s="21">
        <f t="shared" si="0"/>
        <v>1440</v>
      </c>
      <c r="F38" s="23">
        <v>0</v>
      </c>
      <c r="G38" s="21">
        <f t="shared" si="2"/>
        <v>1440</v>
      </c>
      <c r="H38" s="23">
        <v>15</v>
      </c>
      <c r="I38" s="22">
        <f t="shared" si="1"/>
        <v>21600</v>
      </c>
    </row>
    <row r="39" spans="1:9" ht="20.25" x14ac:dyDescent="0.3">
      <c r="A39" s="19" t="s">
        <v>49</v>
      </c>
      <c r="B39" s="19" t="s">
        <v>14</v>
      </c>
      <c r="C39" s="20">
        <v>0</v>
      </c>
      <c r="D39" s="20">
        <v>0</v>
      </c>
      <c r="E39" s="21">
        <v>0</v>
      </c>
      <c r="F39" s="19">
        <v>0</v>
      </c>
      <c r="G39" s="21">
        <v>0</v>
      </c>
      <c r="H39" s="19">
        <v>31.74</v>
      </c>
      <c r="I39" s="22">
        <f t="shared" si="1"/>
        <v>0</v>
      </c>
    </row>
    <row r="40" spans="1:9" ht="20.25" x14ac:dyDescent="0.3">
      <c r="A40" s="19" t="s">
        <v>50</v>
      </c>
      <c r="B40" s="19" t="s">
        <v>14</v>
      </c>
      <c r="C40" s="20">
        <v>1000</v>
      </c>
      <c r="D40" s="20">
        <v>100</v>
      </c>
      <c r="E40" s="21">
        <f t="shared" si="0"/>
        <v>1100</v>
      </c>
      <c r="F40" s="19">
        <v>100</v>
      </c>
      <c r="G40" s="21">
        <f t="shared" si="2"/>
        <v>1000</v>
      </c>
      <c r="H40" s="19">
        <v>8.7799999999999994</v>
      </c>
      <c r="I40" s="22">
        <f t="shared" si="1"/>
        <v>8780</v>
      </c>
    </row>
    <row r="41" spans="1:9" ht="20.25" x14ac:dyDescent="0.3">
      <c r="A41" s="19" t="s">
        <v>51</v>
      </c>
      <c r="B41" s="19" t="s">
        <v>14</v>
      </c>
      <c r="C41" s="20">
        <v>290</v>
      </c>
      <c r="D41" s="20">
        <v>0</v>
      </c>
      <c r="E41" s="21">
        <f t="shared" si="0"/>
        <v>290</v>
      </c>
      <c r="F41" s="19">
        <v>0</v>
      </c>
      <c r="G41" s="21">
        <f t="shared" si="2"/>
        <v>290</v>
      </c>
      <c r="H41" s="19">
        <v>17.82</v>
      </c>
      <c r="I41" s="22">
        <f t="shared" si="1"/>
        <v>5167.8</v>
      </c>
    </row>
    <row r="42" spans="1:9" ht="20.25" x14ac:dyDescent="0.3">
      <c r="A42" s="19" t="s">
        <v>52</v>
      </c>
      <c r="B42" s="19" t="s">
        <v>14</v>
      </c>
      <c r="C42" s="20">
        <v>800</v>
      </c>
      <c r="D42" s="20">
        <v>100</v>
      </c>
      <c r="E42" s="21">
        <f t="shared" si="0"/>
        <v>900</v>
      </c>
      <c r="F42" s="19">
        <v>150</v>
      </c>
      <c r="G42" s="21">
        <f t="shared" si="2"/>
        <v>750</v>
      </c>
      <c r="H42" s="19">
        <v>13.51</v>
      </c>
      <c r="I42" s="22">
        <f t="shared" si="1"/>
        <v>10132.5</v>
      </c>
    </row>
    <row r="43" spans="1:9" ht="20.25" x14ac:dyDescent="0.3">
      <c r="A43" s="19" t="s">
        <v>53</v>
      </c>
      <c r="B43" s="19" t="s">
        <v>14</v>
      </c>
      <c r="C43" s="20">
        <v>500</v>
      </c>
      <c r="D43" s="20">
        <v>0</v>
      </c>
      <c r="E43" s="21">
        <f t="shared" si="0"/>
        <v>500</v>
      </c>
      <c r="F43" s="19">
        <v>0</v>
      </c>
      <c r="G43" s="21">
        <f t="shared" si="2"/>
        <v>500</v>
      </c>
      <c r="H43" s="19">
        <v>13.51</v>
      </c>
      <c r="I43" s="22">
        <f t="shared" si="1"/>
        <v>6755</v>
      </c>
    </row>
    <row r="44" spans="1:9" ht="20.25" x14ac:dyDescent="0.3">
      <c r="A44" s="19" t="s">
        <v>54</v>
      </c>
      <c r="B44" s="19" t="s">
        <v>14</v>
      </c>
      <c r="C44" s="20">
        <v>590</v>
      </c>
      <c r="D44" s="20">
        <v>0</v>
      </c>
      <c r="E44" s="21">
        <f t="shared" si="0"/>
        <v>590</v>
      </c>
      <c r="F44" s="19">
        <v>97</v>
      </c>
      <c r="G44" s="21">
        <f t="shared" si="2"/>
        <v>493</v>
      </c>
      <c r="H44" s="19">
        <v>10.25</v>
      </c>
      <c r="I44" s="22">
        <f t="shared" si="1"/>
        <v>5053.25</v>
      </c>
    </row>
    <row r="45" spans="1:9" ht="20.25" x14ac:dyDescent="0.3">
      <c r="A45" s="19" t="s">
        <v>55</v>
      </c>
      <c r="B45" s="19" t="s">
        <v>14</v>
      </c>
      <c r="C45" s="20">
        <v>50</v>
      </c>
      <c r="D45" s="20">
        <v>0</v>
      </c>
      <c r="E45" s="21">
        <f t="shared" si="0"/>
        <v>50</v>
      </c>
      <c r="F45" s="19">
        <v>0</v>
      </c>
      <c r="G45" s="21">
        <f t="shared" si="2"/>
        <v>50</v>
      </c>
      <c r="H45" s="19">
        <v>17.84</v>
      </c>
      <c r="I45" s="22">
        <f t="shared" si="1"/>
        <v>892</v>
      </c>
    </row>
    <row r="46" spans="1:9" ht="20.25" x14ac:dyDescent="0.3">
      <c r="A46" s="19" t="s">
        <v>56</v>
      </c>
      <c r="B46" s="19" t="s">
        <v>14</v>
      </c>
      <c r="C46" s="20">
        <v>180</v>
      </c>
      <c r="D46" s="20">
        <v>0</v>
      </c>
      <c r="E46" s="21">
        <f t="shared" si="0"/>
        <v>180</v>
      </c>
      <c r="F46" s="19">
        <v>0</v>
      </c>
      <c r="G46" s="21">
        <f t="shared" si="2"/>
        <v>180</v>
      </c>
      <c r="H46" s="19">
        <v>10.45</v>
      </c>
      <c r="I46" s="22">
        <f t="shared" si="1"/>
        <v>1880.9999999999998</v>
      </c>
    </row>
    <row r="47" spans="1:9" ht="20.25" x14ac:dyDescent="0.3">
      <c r="A47" s="19" t="s">
        <v>57</v>
      </c>
      <c r="B47" s="19" t="s">
        <v>14</v>
      </c>
      <c r="C47" s="20">
        <f>+[1]ENERO!G48</f>
        <v>0</v>
      </c>
      <c r="D47" s="20">
        <v>0</v>
      </c>
      <c r="E47" s="21">
        <f t="shared" si="0"/>
        <v>0</v>
      </c>
      <c r="F47" s="19">
        <v>0</v>
      </c>
      <c r="G47" s="21">
        <f t="shared" si="2"/>
        <v>0</v>
      </c>
      <c r="H47" s="19">
        <v>1.2</v>
      </c>
      <c r="I47" s="22">
        <f t="shared" si="1"/>
        <v>0</v>
      </c>
    </row>
    <row r="48" spans="1:9" ht="20.25" x14ac:dyDescent="0.3">
      <c r="A48" s="19" t="s">
        <v>58</v>
      </c>
      <c r="B48" s="19" t="s">
        <v>14</v>
      </c>
      <c r="C48" s="20">
        <v>225</v>
      </c>
      <c r="D48" s="20">
        <v>0</v>
      </c>
      <c r="E48" s="21">
        <f t="shared" si="0"/>
        <v>225</v>
      </c>
      <c r="F48" s="19">
        <v>5</v>
      </c>
      <c r="G48" s="21">
        <f t="shared" si="2"/>
        <v>220</v>
      </c>
      <c r="H48" s="19">
        <v>1.64</v>
      </c>
      <c r="I48" s="22">
        <f t="shared" si="1"/>
        <v>360.79999999999995</v>
      </c>
    </row>
    <row r="49" spans="1:9" ht="20.25" x14ac:dyDescent="0.3">
      <c r="A49" s="19" t="s">
        <v>59</v>
      </c>
      <c r="B49" s="19" t="s">
        <v>14</v>
      </c>
      <c r="C49" s="20">
        <f>+[1]ENERO!G50</f>
        <v>0</v>
      </c>
      <c r="D49" s="20">
        <v>0</v>
      </c>
      <c r="E49" s="21">
        <f t="shared" si="0"/>
        <v>0</v>
      </c>
      <c r="F49" s="19">
        <v>0</v>
      </c>
      <c r="G49" s="21">
        <f t="shared" si="2"/>
        <v>0</v>
      </c>
      <c r="H49" s="19">
        <v>34.76</v>
      </c>
      <c r="I49" s="22">
        <f t="shared" si="1"/>
        <v>0</v>
      </c>
    </row>
    <row r="50" spans="1:9" ht="20.25" x14ac:dyDescent="0.3">
      <c r="A50" s="19" t="s">
        <v>60</v>
      </c>
      <c r="B50" s="19" t="s">
        <v>14</v>
      </c>
      <c r="C50" s="20">
        <f>+[1]ENERO!G51</f>
        <v>0</v>
      </c>
      <c r="D50" s="20">
        <v>0</v>
      </c>
      <c r="E50" s="21">
        <f t="shared" si="0"/>
        <v>0</v>
      </c>
      <c r="F50" s="19">
        <v>0</v>
      </c>
      <c r="G50" s="21">
        <f t="shared" si="2"/>
        <v>0</v>
      </c>
      <c r="H50" s="19">
        <v>16.2</v>
      </c>
      <c r="I50" s="22">
        <f t="shared" si="1"/>
        <v>0</v>
      </c>
    </row>
    <row r="51" spans="1:9" ht="20.25" x14ac:dyDescent="0.3">
      <c r="A51" s="19" t="s">
        <v>61</v>
      </c>
      <c r="B51" s="19" t="s">
        <v>14</v>
      </c>
      <c r="C51" s="20">
        <f>+[1]ENERO!G52</f>
        <v>0</v>
      </c>
      <c r="D51" s="20">
        <v>0</v>
      </c>
      <c r="E51" s="21">
        <f t="shared" si="0"/>
        <v>0</v>
      </c>
      <c r="F51" s="19">
        <v>0</v>
      </c>
      <c r="G51" s="21">
        <f t="shared" si="2"/>
        <v>0</v>
      </c>
      <c r="H51" s="19">
        <v>33</v>
      </c>
      <c r="I51" s="22">
        <f t="shared" si="1"/>
        <v>0</v>
      </c>
    </row>
    <row r="52" spans="1:9" ht="20.25" x14ac:dyDescent="0.3">
      <c r="A52" s="19" t="s">
        <v>62</v>
      </c>
      <c r="B52" s="19" t="s">
        <v>14</v>
      </c>
      <c r="C52" s="20">
        <v>180</v>
      </c>
      <c r="D52" s="20">
        <v>0</v>
      </c>
      <c r="E52" s="21">
        <f t="shared" si="0"/>
        <v>180</v>
      </c>
      <c r="F52" s="19">
        <v>0</v>
      </c>
      <c r="G52" s="21">
        <f t="shared" si="2"/>
        <v>180</v>
      </c>
      <c r="H52" s="19">
        <v>0.35</v>
      </c>
      <c r="I52" s="22">
        <f t="shared" si="1"/>
        <v>62.999999999999993</v>
      </c>
    </row>
    <row r="53" spans="1:9" ht="20.25" x14ac:dyDescent="0.3">
      <c r="A53" s="19" t="s">
        <v>63</v>
      </c>
      <c r="B53" s="19" t="s">
        <v>14</v>
      </c>
      <c r="C53" s="20">
        <v>370</v>
      </c>
      <c r="D53" s="20">
        <v>0</v>
      </c>
      <c r="E53" s="21">
        <f t="shared" si="0"/>
        <v>370</v>
      </c>
      <c r="F53" s="19">
        <v>20</v>
      </c>
      <c r="G53" s="21">
        <f t="shared" si="2"/>
        <v>350</v>
      </c>
      <c r="H53" s="19">
        <v>0.35</v>
      </c>
      <c r="I53" s="22">
        <f t="shared" si="1"/>
        <v>122.49999999999999</v>
      </c>
    </row>
    <row r="54" spans="1:9" ht="20.25" x14ac:dyDescent="0.3">
      <c r="A54" s="19" t="s">
        <v>64</v>
      </c>
      <c r="B54" s="19" t="s">
        <v>14</v>
      </c>
      <c r="C54" s="20">
        <f>+[1]ENERO!G55</f>
        <v>0</v>
      </c>
      <c r="D54" s="20">
        <v>0</v>
      </c>
      <c r="E54" s="21">
        <f t="shared" si="0"/>
        <v>0</v>
      </c>
      <c r="F54" s="19">
        <v>0</v>
      </c>
      <c r="G54" s="21">
        <f t="shared" si="2"/>
        <v>0</v>
      </c>
      <c r="H54" s="19">
        <v>0.63</v>
      </c>
      <c r="I54" s="22">
        <f t="shared" si="1"/>
        <v>0</v>
      </c>
    </row>
    <row r="55" spans="1:9" ht="20.25" x14ac:dyDescent="0.3">
      <c r="A55" s="19" t="s">
        <v>65</v>
      </c>
      <c r="B55" s="19" t="s">
        <v>14</v>
      </c>
      <c r="C55" s="20">
        <v>140</v>
      </c>
      <c r="D55" s="20">
        <v>0</v>
      </c>
      <c r="E55" s="21">
        <f t="shared" si="0"/>
        <v>140</v>
      </c>
      <c r="F55" s="19">
        <v>0</v>
      </c>
      <c r="G55" s="21">
        <f t="shared" si="2"/>
        <v>140</v>
      </c>
      <c r="H55" s="19">
        <v>11.02</v>
      </c>
      <c r="I55" s="22">
        <f t="shared" si="1"/>
        <v>1542.8</v>
      </c>
    </row>
    <row r="56" spans="1:9" ht="20.25" x14ac:dyDescent="0.3">
      <c r="A56" s="19" t="s">
        <v>66</v>
      </c>
      <c r="B56" s="19" t="s">
        <v>14</v>
      </c>
      <c r="C56" s="20">
        <f>+[1]ENERO!G57</f>
        <v>300</v>
      </c>
      <c r="D56" s="20">
        <v>0</v>
      </c>
      <c r="E56" s="21">
        <f t="shared" si="0"/>
        <v>300</v>
      </c>
      <c r="F56" s="19">
        <v>0</v>
      </c>
      <c r="G56" s="21">
        <f t="shared" si="2"/>
        <v>300</v>
      </c>
      <c r="H56" s="19">
        <v>2.5299999999999998</v>
      </c>
      <c r="I56" s="22">
        <f t="shared" si="1"/>
        <v>758.99999999999989</v>
      </c>
    </row>
    <row r="57" spans="1:9" ht="20.25" x14ac:dyDescent="0.3">
      <c r="A57" s="19" t="s">
        <v>67</v>
      </c>
      <c r="B57" s="19" t="s">
        <v>14</v>
      </c>
      <c r="C57" s="20">
        <v>525</v>
      </c>
      <c r="D57" s="20">
        <v>0</v>
      </c>
      <c r="E57" s="21">
        <f t="shared" si="0"/>
        <v>525</v>
      </c>
      <c r="F57" s="19">
        <v>75</v>
      </c>
      <c r="G57" s="21">
        <f t="shared" si="2"/>
        <v>450</v>
      </c>
      <c r="H57" s="19">
        <v>11.59</v>
      </c>
      <c r="I57" s="22">
        <f t="shared" si="1"/>
        <v>5215.5</v>
      </c>
    </row>
    <row r="58" spans="1:9" ht="20.25" x14ac:dyDescent="0.3">
      <c r="A58" s="19" t="s">
        <v>68</v>
      </c>
      <c r="B58" s="19" t="s">
        <v>69</v>
      </c>
      <c r="C58" s="20">
        <f>+[1]ENERO!G59</f>
        <v>0</v>
      </c>
      <c r="D58" s="20">
        <v>0</v>
      </c>
      <c r="E58" s="21">
        <f t="shared" si="0"/>
        <v>0</v>
      </c>
      <c r="F58" s="19">
        <v>0</v>
      </c>
      <c r="G58" s="21">
        <f t="shared" si="2"/>
        <v>0</v>
      </c>
      <c r="H58" s="19">
        <v>10.9</v>
      </c>
      <c r="I58" s="22">
        <f t="shared" si="1"/>
        <v>0</v>
      </c>
    </row>
    <row r="59" spans="1:9" ht="20.25" x14ac:dyDescent="0.3">
      <c r="A59" s="19" t="s">
        <v>70</v>
      </c>
      <c r="B59" s="19" t="s">
        <v>14</v>
      </c>
      <c r="C59" s="20">
        <v>690</v>
      </c>
      <c r="D59" s="20">
        <v>0</v>
      </c>
      <c r="E59" s="21">
        <f t="shared" si="0"/>
        <v>690</v>
      </c>
      <c r="F59" s="19">
        <v>60</v>
      </c>
      <c r="G59" s="21">
        <f t="shared" si="2"/>
        <v>630</v>
      </c>
      <c r="H59" s="19">
        <v>15.95</v>
      </c>
      <c r="I59" s="22">
        <f t="shared" si="1"/>
        <v>10048.5</v>
      </c>
    </row>
    <row r="60" spans="1:9" ht="20.25" x14ac:dyDescent="0.3">
      <c r="A60" s="19" t="s">
        <v>71</v>
      </c>
      <c r="B60" s="19" t="s">
        <v>14</v>
      </c>
      <c r="C60" s="20">
        <v>490</v>
      </c>
      <c r="D60" s="20">
        <v>100</v>
      </c>
      <c r="E60" s="21">
        <f t="shared" si="0"/>
        <v>590</v>
      </c>
      <c r="F60" s="19">
        <v>190</v>
      </c>
      <c r="G60" s="21">
        <f t="shared" si="2"/>
        <v>400</v>
      </c>
      <c r="H60" s="19">
        <v>1.65</v>
      </c>
      <c r="I60" s="22">
        <f t="shared" si="1"/>
        <v>660</v>
      </c>
    </row>
    <row r="61" spans="1:9" ht="20.25" x14ac:dyDescent="0.3">
      <c r="A61" s="19" t="s">
        <v>72</v>
      </c>
      <c r="B61" s="19" t="s">
        <v>14</v>
      </c>
      <c r="C61" s="20">
        <f>+[1]ENERO!G62</f>
        <v>0</v>
      </c>
      <c r="D61" s="20">
        <v>0</v>
      </c>
      <c r="E61" s="21">
        <f t="shared" si="0"/>
        <v>0</v>
      </c>
      <c r="F61" s="19">
        <v>0</v>
      </c>
      <c r="G61" s="21">
        <f t="shared" si="2"/>
        <v>0</v>
      </c>
      <c r="H61" s="19">
        <v>7.28</v>
      </c>
      <c r="I61" s="22">
        <f t="shared" si="1"/>
        <v>0</v>
      </c>
    </row>
    <row r="62" spans="1:9" ht="20.25" x14ac:dyDescent="0.3">
      <c r="A62" s="19" t="s">
        <v>73</v>
      </c>
      <c r="B62" s="19" t="s">
        <v>14</v>
      </c>
      <c r="C62" s="20">
        <v>670</v>
      </c>
      <c r="D62" s="20">
        <v>100</v>
      </c>
      <c r="E62" s="21">
        <f t="shared" si="0"/>
        <v>770</v>
      </c>
      <c r="F62" s="19">
        <v>270</v>
      </c>
      <c r="G62" s="21">
        <f t="shared" si="2"/>
        <v>500</v>
      </c>
      <c r="H62" s="19">
        <v>10.78</v>
      </c>
      <c r="I62" s="22">
        <f t="shared" si="1"/>
        <v>5390</v>
      </c>
    </row>
    <row r="63" spans="1:9" ht="20.25" x14ac:dyDescent="0.3">
      <c r="A63" s="19" t="s">
        <v>74</v>
      </c>
      <c r="B63" s="19" t="s">
        <v>14</v>
      </c>
      <c r="C63" s="20">
        <v>390</v>
      </c>
      <c r="D63" s="20">
        <v>0</v>
      </c>
      <c r="E63" s="21">
        <f t="shared" si="0"/>
        <v>390</v>
      </c>
      <c r="F63" s="19">
        <v>0</v>
      </c>
      <c r="G63" s="21">
        <f t="shared" si="2"/>
        <v>390</v>
      </c>
      <c r="H63" s="19">
        <v>30.2</v>
      </c>
      <c r="I63" s="22">
        <f t="shared" si="1"/>
        <v>11778</v>
      </c>
    </row>
    <row r="64" spans="1:9" ht="20.25" x14ac:dyDescent="0.3">
      <c r="A64" s="19" t="s">
        <v>75</v>
      </c>
      <c r="B64" s="19" t="s">
        <v>14</v>
      </c>
      <c r="C64" s="20">
        <v>230</v>
      </c>
      <c r="D64" s="20">
        <v>0</v>
      </c>
      <c r="E64" s="21">
        <f t="shared" si="0"/>
        <v>230</v>
      </c>
      <c r="F64" s="19">
        <v>80</v>
      </c>
      <c r="G64" s="21">
        <f t="shared" si="2"/>
        <v>150</v>
      </c>
      <c r="H64" s="19">
        <v>2.75</v>
      </c>
      <c r="I64" s="22">
        <f t="shared" si="1"/>
        <v>412.5</v>
      </c>
    </row>
    <row r="65" spans="1:9" ht="20.25" x14ac:dyDescent="0.3">
      <c r="A65" s="24" t="s">
        <v>76</v>
      </c>
      <c r="B65" s="24"/>
      <c r="C65" s="24"/>
      <c r="D65" s="24"/>
      <c r="E65" s="25"/>
      <c r="F65" s="26"/>
      <c r="G65" s="25"/>
      <c r="H65" s="27"/>
      <c r="I65" s="28">
        <f>SUM(I14:I64)</f>
        <v>179499.62999999998</v>
      </c>
    </row>
    <row r="66" spans="1:9" ht="20.25" x14ac:dyDescent="0.3">
      <c r="A66" s="29"/>
      <c r="B66" s="29"/>
      <c r="C66" s="1"/>
      <c r="D66" s="29"/>
      <c r="E66" s="25"/>
      <c r="F66" s="30"/>
      <c r="G66" s="25"/>
      <c r="H66" s="29"/>
    </row>
    <row r="67" spans="1:9" ht="20.25" x14ac:dyDescent="0.3">
      <c r="A67" s="4"/>
      <c r="B67" s="5"/>
      <c r="C67" s="5"/>
      <c r="D67" s="5"/>
      <c r="E67" s="25"/>
      <c r="F67" s="31"/>
      <c r="G67" s="25"/>
      <c r="H67" s="5"/>
      <c r="I67" s="2"/>
    </row>
    <row r="68" spans="1:9" ht="21" thickBot="1" x14ac:dyDescent="0.35">
      <c r="B68" s="1"/>
      <c r="C68" s="32"/>
      <c r="D68" s="32"/>
      <c r="E68" s="25"/>
      <c r="F68" s="31"/>
      <c r="G68" s="25"/>
      <c r="H68" s="5"/>
    </row>
    <row r="69" spans="1:9" x14ac:dyDescent="0.25">
      <c r="A69" s="13" t="s">
        <v>13</v>
      </c>
      <c r="B69" s="14" t="s">
        <v>14</v>
      </c>
      <c r="C69" s="14" t="s">
        <v>15</v>
      </c>
      <c r="D69" s="14" t="s">
        <v>16</v>
      </c>
      <c r="E69" s="33" t="s">
        <v>15</v>
      </c>
      <c r="F69" s="33" t="s">
        <v>17</v>
      </c>
      <c r="G69" s="33" t="s">
        <v>18</v>
      </c>
      <c r="H69" s="14" t="s">
        <v>19</v>
      </c>
      <c r="I69" s="15" t="s">
        <v>19</v>
      </c>
    </row>
    <row r="70" spans="1:9" ht="15.75" thickBot="1" x14ac:dyDescent="0.3">
      <c r="A70" s="16"/>
      <c r="B70" s="17"/>
      <c r="C70" s="17" t="s">
        <v>20</v>
      </c>
      <c r="D70" s="17"/>
      <c r="E70" s="17" t="s">
        <v>17</v>
      </c>
      <c r="F70" s="17" t="s">
        <v>21</v>
      </c>
      <c r="G70" s="17" t="s">
        <v>22</v>
      </c>
      <c r="H70" s="17" t="s">
        <v>23</v>
      </c>
      <c r="I70" s="18" t="s">
        <v>17</v>
      </c>
    </row>
    <row r="71" spans="1:9" ht="20.25" x14ac:dyDescent="0.3">
      <c r="A71" s="19" t="s">
        <v>77</v>
      </c>
      <c r="B71" s="19" t="s">
        <v>14</v>
      </c>
      <c r="C71" s="19">
        <v>300</v>
      </c>
      <c r="D71" s="19">
        <v>0</v>
      </c>
      <c r="E71" s="21">
        <f>+C71+D71</f>
        <v>300</v>
      </c>
      <c r="F71" s="19">
        <v>15</v>
      </c>
      <c r="G71" s="21">
        <f t="shared" ref="G71:G134" si="3">+E71-F71</f>
        <v>285</v>
      </c>
      <c r="H71" s="19">
        <v>20.329999999999998</v>
      </c>
      <c r="I71" s="22">
        <f>+G71*H71</f>
        <v>5794.0499999999993</v>
      </c>
    </row>
    <row r="72" spans="1:9" ht="20.25" x14ac:dyDescent="0.3">
      <c r="A72" s="19" t="s">
        <v>78</v>
      </c>
      <c r="B72" s="19" t="s">
        <v>14</v>
      </c>
      <c r="C72" s="19">
        <v>65</v>
      </c>
      <c r="D72" s="19">
        <v>0</v>
      </c>
      <c r="E72" s="21">
        <f t="shared" ref="E72:E134" si="4">+C72+D72</f>
        <v>65</v>
      </c>
      <c r="F72" s="19">
        <v>5</v>
      </c>
      <c r="G72" s="21">
        <f t="shared" si="3"/>
        <v>60</v>
      </c>
      <c r="H72" s="19">
        <v>113</v>
      </c>
      <c r="I72" s="22">
        <f t="shared" ref="I72:I134" si="5">+G72*H72</f>
        <v>6780</v>
      </c>
    </row>
    <row r="73" spans="1:9" ht="20.25" x14ac:dyDescent="0.3">
      <c r="A73" s="19" t="s">
        <v>79</v>
      </c>
      <c r="B73" s="19" t="s">
        <v>14</v>
      </c>
      <c r="C73" s="19">
        <v>0</v>
      </c>
      <c r="D73" s="19">
        <v>0</v>
      </c>
      <c r="E73" s="21">
        <f t="shared" si="4"/>
        <v>0</v>
      </c>
      <c r="F73" s="19">
        <v>0</v>
      </c>
      <c r="G73" s="21">
        <f t="shared" si="3"/>
        <v>0</v>
      </c>
      <c r="H73" s="19">
        <v>190.8</v>
      </c>
      <c r="I73" s="22">
        <f t="shared" si="5"/>
        <v>0</v>
      </c>
    </row>
    <row r="74" spans="1:9" ht="20.25" x14ac:dyDescent="0.3">
      <c r="A74" s="19" t="s">
        <v>80</v>
      </c>
      <c r="B74" s="19" t="s">
        <v>14</v>
      </c>
      <c r="C74" s="19">
        <v>600</v>
      </c>
      <c r="D74" s="19">
        <v>0</v>
      </c>
      <c r="E74" s="21">
        <f t="shared" si="4"/>
        <v>600</v>
      </c>
      <c r="F74" s="19">
        <v>0</v>
      </c>
      <c r="G74" s="21">
        <f>+E74-F74</f>
        <v>600</v>
      </c>
      <c r="H74" s="19">
        <v>11.24</v>
      </c>
      <c r="I74" s="22">
        <f t="shared" si="5"/>
        <v>6744</v>
      </c>
    </row>
    <row r="75" spans="1:9" ht="20.25" x14ac:dyDescent="0.3">
      <c r="A75" s="19" t="s">
        <v>81</v>
      </c>
      <c r="B75" s="19" t="s">
        <v>14</v>
      </c>
      <c r="C75" s="19">
        <v>336</v>
      </c>
      <c r="D75" s="19">
        <v>0</v>
      </c>
      <c r="E75" s="21">
        <f t="shared" si="4"/>
        <v>336</v>
      </c>
      <c r="F75" s="19">
        <v>1</v>
      </c>
      <c r="G75" s="21">
        <f t="shared" si="3"/>
        <v>335</v>
      </c>
      <c r="H75" s="19">
        <v>30.5</v>
      </c>
      <c r="I75" s="22">
        <f t="shared" si="5"/>
        <v>10217.5</v>
      </c>
    </row>
    <row r="76" spans="1:9" ht="20.25" x14ac:dyDescent="0.3">
      <c r="A76" s="19" t="s">
        <v>82</v>
      </c>
      <c r="B76" s="19" t="s">
        <v>14</v>
      </c>
      <c r="C76" s="19">
        <v>0</v>
      </c>
      <c r="D76" s="19">
        <v>0</v>
      </c>
      <c r="E76" s="21">
        <f t="shared" si="4"/>
        <v>0</v>
      </c>
      <c r="F76" s="19">
        <v>0</v>
      </c>
      <c r="G76" s="21">
        <f t="shared" si="3"/>
        <v>0</v>
      </c>
      <c r="H76" s="19">
        <v>2.5</v>
      </c>
      <c r="I76" s="22">
        <f t="shared" si="5"/>
        <v>0</v>
      </c>
    </row>
    <row r="77" spans="1:9" ht="20.25" x14ac:dyDescent="0.3">
      <c r="A77" s="19" t="s">
        <v>83</v>
      </c>
      <c r="B77" s="19" t="s">
        <v>14</v>
      </c>
      <c r="C77" s="19">
        <v>162</v>
      </c>
      <c r="D77" s="19">
        <v>0</v>
      </c>
      <c r="E77" s="21">
        <f t="shared" si="4"/>
        <v>162</v>
      </c>
      <c r="F77" s="19">
        <v>9</v>
      </c>
      <c r="G77" s="21">
        <f t="shared" si="3"/>
        <v>153</v>
      </c>
      <c r="H77" s="34">
        <v>132</v>
      </c>
      <c r="I77" s="22">
        <f t="shared" si="5"/>
        <v>20196</v>
      </c>
    </row>
    <row r="78" spans="1:9" ht="20.25" x14ac:dyDescent="0.3">
      <c r="A78" s="19" t="s">
        <v>84</v>
      </c>
      <c r="B78" s="19" t="s">
        <v>14</v>
      </c>
      <c r="C78" s="19">
        <v>580</v>
      </c>
      <c r="D78" s="19">
        <v>0</v>
      </c>
      <c r="E78" s="21">
        <f t="shared" si="4"/>
        <v>580</v>
      </c>
      <c r="F78" s="19">
        <v>480</v>
      </c>
      <c r="G78" s="21">
        <f t="shared" si="3"/>
        <v>100</v>
      </c>
      <c r="H78" s="19">
        <v>1.75</v>
      </c>
      <c r="I78" s="22">
        <f t="shared" si="5"/>
        <v>175</v>
      </c>
    </row>
    <row r="79" spans="1:9" ht="20.25" x14ac:dyDescent="0.3">
      <c r="A79" s="19" t="s">
        <v>85</v>
      </c>
      <c r="B79" s="19" t="s">
        <v>14</v>
      </c>
      <c r="C79" s="19">
        <v>300</v>
      </c>
      <c r="D79" s="19">
        <v>0</v>
      </c>
      <c r="E79" s="21">
        <f t="shared" si="4"/>
        <v>300</v>
      </c>
      <c r="F79" s="19">
        <v>60</v>
      </c>
      <c r="G79" s="21">
        <f t="shared" si="3"/>
        <v>240</v>
      </c>
      <c r="H79" s="19">
        <v>0.4</v>
      </c>
      <c r="I79" s="22">
        <f t="shared" si="5"/>
        <v>96</v>
      </c>
    </row>
    <row r="80" spans="1:9" ht="20.25" x14ac:dyDescent="0.3">
      <c r="A80" s="19" t="s">
        <v>86</v>
      </c>
      <c r="B80" s="19" t="s">
        <v>14</v>
      </c>
      <c r="C80" s="19">
        <v>9</v>
      </c>
      <c r="D80" s="19">
        <v>0</v>
      </c>
      <c r="E80" s="21">
        <f t="shared" si="4"/>
        <v>9</v>
      </c>
      <c r="F80" s="19">
        <v>0</v>
      </c>
      <c r="G80" s="21">
        <f t="shared" si="3"/>
        <v>9</v>
      </c>
      <c r="H80" s="19">
        <v>4.4000000000000004</v>
      </c>
      <c r="I80" s="22">
        <f t="shared" si="5"/>
        <v>39.6</v>
      </c>
    </row>
    <row r="81" spans="1:9" ht="20.25" x14ac:dyDescent="0.3">
      <c r="A81" s="19" t="s">
        <v>87</v>
      </c>
      <c r="B81" s="19" t="s">
        <v>14</v>
      </c>
      <c r="C81" s="19">
        <v>10</v>
      </c>
      <c r="D81" s="19">
        <v>0</v>
      </c>
      <c r="E81" s="21">
        <f t="shared" si="4"/>
        <v>10</v>
      </c>
      <c r="F81" s="19">
        <v>6</v>
      </c>
      <c r="G81" s="21">
        <f t="shared" si="3"/>
        <v>4</v>
      </c>
      <c r="H81" s="19">
        <v>547.69000000000005</v>
      </c>
      <c r="I81" s="22">
        <f t="shared" si="5"/>
        <v>2190.7600000000002</v>
      </c>
    </row>
    <row r="82" spans="1:9" ht="20.25" x14ac:dyDescent="0.3">
      <c r="A82" s="19" t="s">
        <v>88</v>
      </c>
      <c r="B82" s="19" t="s">
        <v>89</v>
      </c>
      <c r="C82" s="19">
        <v>0</v>
      </c>
      <c r="D82" s="19">
        <v>0</v>
      </c>
      <c r="E82" s="21">
        <f t="shared" si="4"/>
        <v>0</v>
      </c>
      <c r="F82" s="19">
        <v>0</v>
      </c>
      <c r="G82" s="21">
        <f t="shared" si="3"/>
        <v>0</v>
      </c>
      <c r="H82" s="19">
        <v>134.94999999999999</v>
      </c>
      <c r="I82" s="22">
        <f t="shared" si="5"/>
        <v>0</v>
      </c>
    </row>
    <row r="83" spans="1:9" ht="20.25" x14ac:dyDescent="0.3">
      <c r="A83" s="19" t="s">
        <v>90</v>
      </c>
      <c r="B83" s="19" t="s">
        <v>89</v>
      </c>
      <c r="C83" s="19">
        <v>80</v>
      </c>
      <c r="D83" s="19">
        <v>0</v>
      </c>
      <c r="E83" s="21">
        <f t="shared" si="4"/>
        <v>80</v>
      </c>
      <c r="F83" s="19">
        <v>40</v>
      </c>
      <c r="G83" s="21">
        <f t="shared" si="3"/>
        <v>40</v>
      </c>
      <c r="H83" s="19">
        <v>138.6</v>
      </c>
      <c r="I83" s="22">
        <f t="shared" si="5"/>
        <v>5544</v>
      </c>
    </row>
    <row r="84" spans="1:9" ht="20.25" x14ac:dyDescent="0.3">
      <c r="A84" s="19" t="s">
        <v>91</v>
      </c>
      <c r="B84" s="19" t="s">
        <v>89</v>
      </c>
      <c r="C84" s="19">
        <v>0</v>
      </c>
      <c r="D84" s="19">
        <v>0</v>
      </c>
      <c r="E84" s="21">
        <f t="shared" si="4"/>
        <v>0</v>
      </c>
      <c r="F84" s="19">
        <v>0</v>
      </c>
      <c r="G84" s="21">
        <v>0</v>
      </c>
      <c r="H84" s="19">
        <v>158.4</v>
      </c>
      <c r="I84" s="22">
        <f t="shared" si="5"/>
        <v>0</v>
      </c>
    </row>
    <row r="85" spans="1:9" ht="20.25" x14ac:dyDescent="0.3">
      <c r="A85" s="19" t="s">
        <v>92</v>
      </c>
      <c r="B85" s="19" t="s">
        <v>14</v>
      </c>
      <c r="C85" s="19">
        <v>1000</v>
      </c>
      <c r="D85" s="19">
        <v>0</v>
      </c>
      <c r="E85" s="21">
        <f t="shared" si="4"/>
        <v>1000</v>
      </c>
      <c r="F85" s="19">
        <v>0</v>
      </c>
      <c r="G85" s="21">
        <f t="shared" si="3"/>
        <v>1000</v>
      </c>
      <c r="H85" s="19">
        <v>7.21</v>
      </c>
      <c r="I85" s="22">
        <f t="shared" si="5"/>
        <v>7210</v>
      </c>
    </row>
    <row r="86" spans="1:9" ht="20.25" x14ac:dyDescent="0.3">
      <c r="A86" s="19" t="s">
        <v>93</v>
      </c>
      <c r="B86" s="19" t="s">
        <v>14</v>
      </c>
      <c r="C86" s="19">
        <v>300</v>
      </c>
      <c r="D86" s="19">
        <v>0</v>
      </c>
      <c r="E86" s="21">
        <f t="shared" si="4"/>
        <v>300</v>
      </c>
      <c r="F86" s="19">
        <v>30</v>
      </c>
      <c r="G86" s="21">
        <f t="shared" si="3"/>
        <v>270</v>
      </c>
      <c r="H86" s="19">
        <v>158.4</v>
      </c>
      <c r="I86" s="22">
        <f t="shared" si="5"/>
        <v>42768</v>
      </c>
    </row>
    <row r="87" spans="1:9" ht="20.25" x14ac:dyDescent="0.3">
      <c r="A87" s="19" t="s">
        <v>94</v>
      </c>
      <c r="B87" s="19" t="s">
        <v>14</v>
      </c>
      <c r="C87" s="19">
        <v>0</v>
      </c>
      <c r="D87" s="19">
        <v>0</v>
      </c>
      <c r="E87" s="21">
        <f t="shared" si="4"/>
        <v>0</v>
      </c>
      <c r="F87" s="19">
        <v>0</v>
      </c>
      <c r="G87" s="21">
        <f t="shared" si="3"/>
        <v>0</v>
      </c>
      <c r="H87" s="19">
        <v>1.84</v>
      </c>
      <c r="I87" s="22">
        <f t="shared" si="5"/>
        <v>0</v>
      </c>
    </row>
    <row r="88" spans="1:9" ht="20.25" x14ac:dyDescent="0.3">
      <c r="A88" s="19" t="s">
        <v>95</v>
      </c>
      <c r="B88" s="19" t="s">
        <v>14</v>
      </c>
      <c r="C88" s="19">
        <v>260</v>
      </c>
      <c r="D88" s="19">
        <v>100</v>
      </c>
      <c r="E88" s="21">
        <f t="shared" si="4"/>
        <v>360</v>
      </c>
      <c r="F88" s="19">
        <v>210</v>
      </c>
      <c r="G88" s="21">
        <f t="shared" si="3"/>
        <v>150</v>
      </c>
      <c r="H88" s="19">
        <v>1.84</v>
      </c>
      <c r="I88" s="22">
        <f t="shared" si="5"/>
        <v>276</v>
      </c>
    </row>
    <row r="89" spans="1:9" ht="20.25" x14ac:dyDescent="0.3">
      <c r="A89" s="19" t="s">
        <v>96</v>
      </c>
      <c r="B89" s="19" t="s">
        <v>14</v>
      </c>
      <c r="C89" s="19">
        <v>0</v>
      </c>
      <c r="D89" s="19">
        <v>0</v>
      </c>
      <c r="E89" s="21">
        <f t="shared" si="4"/>
        <v>0</v>
      </c>
      <c r="F89" s="19">
        <v>0</v>
      </c>
      <c r="G89" s="21">
        <f t="shared" si="3"/>
        <v>0</v>
      </c>
      <c r="H89" s="19">
        <v>0</v>
      </c>
      <c r="I89" s="22">
        <f t="shared" si="5"/>
        <v>0</v>
      </c>
    </row>
    <row r="90" spans="1:9" ht="20.25" x14ac:dyDescent="0.3">
      <c r="A90" s="19" t="s">
        <v>97</v>
      </c>
      <c r="B90" s="19" t="s">
        <v>14</v>
      </c>
      <c r="C90" s="19">
        <v>260</v>
      </c>
      <c r="D90" s="19">
        <v>300</v>
      </c>
      <c r="E90" s="21">
        <f t="shared" si="4"/>
        <v>560</v>
      </c>
      <c r="F90" s="19">
        <v>60</v>
      </c>
      <c r="G90" s="21">
        <f t="shared" si="3"/>
        <v>500</v>
      </c>
      <c r="H90" s="19">
        <v>1.33</v>
      </c>
      <c r="I90" s="22">
        <f t="shared" si="5"/>
        <v>665</v>
      </c>
    </row>
    <row r="91" spans="1:9" ht="20.25" x14ac:dyDescent="0.3">
      <c r="A91" s="19" t="s">
        <v>98</v>
      </c>
      <c r="B91" s="19" t="s">
        <v>14</v>
      </c>
      <c r="C91" s="19">
        <v>0</v>
      </c>
      <c r="D91" s="19">
        <v>0</v>
      </c>
      <c r="E91" s="21">
        <f t="shared" si="4"/>
        <v>0</v>
      </c>
      <c r="F91" s="19">
        <v>0</v>
      </c>
      <c r="G91" s="21">
        <f t="shared" si="3"/>
        <v>0</v>
      </c>
      <c r="H91" s="19">
        <v>0</v>
      </c>
      <c r="I91" s="22">
        <f t="shared" si="5"/>
        <v>0</v>
      </c>
    </row>
    <row r="92" spans="1:9" ht="20.25" x14ac:dyDescent="0.3">
      <c r="A92" s="19" t="s">
        <v>99</v>
      </c>
      <c r="B92" s="19" t="s">
        <v>14</v>
      </c>
      <c r="C92" s="19">
        <v>368</v>
      </c>
      <c r="D92" s="19">
        <v>0</v>
      </c>
      <c r="E92" s="21">
        <f t="shared" si="4"/>
        <v>368</v>
      </c>
      <c r="F92" s="19">
        <v>61</v>
      </c>
      <c r="G92" s="21">
        <f t="shared" si="3"/>
        <v>307</v>
      </c>
      <c r="H92" s="19">
        <v>30.8</v>
      </c>
      <c r="I92" s="22">
        <f t="shared" si="5"/>
        <v>9455.6</v>
      </c>
    </row>
    <row r="93" spans="1:9" ht="20.25" x14ac:dyDescent="0.3">
      <c r="A93" s="19" t="s">
        <v>100</v>
      </c>
      <c r="B93" s="19" t="s">
        <v>14</v>
      </c>
      <c r="C93" s="19">
        <v>228</v>
      </c>
      <c r="D93" s="19">
        <v>0</v>
      </c>
      <c r="E93" s="21">
        <f t="shared" si="4"/>
        <v>228</v>
      </c>
      <c r="F93" s="19">
        <v>2</v>
      </c>
      <c r="G93" s="21">
        <f t="shared" si="3"/>
        <v>226</v>
      </c>
      <c r="H93" s="19">
        <v>31.08</v>
      </c>
      <c r="I93" s="22">
        <f t="shared" si="5"/>
        <v>7024.08</v>
      </c>
    </row>
    <row r="94" spans="1:9" ht="20.25" x14ac:dyDescent="0.3">
      <c r="A94" s="19" t="s">
        <v>101</v>
      </c>
      <c r="B94" s="19" t="s">
        <v>14</v>
      </c>
      <c r="C94" s="19">
        <v>0</v>
      </c>
      <c r="D94" s="19">
        <v>0</v>
      </c>
      <c r="E94" s="21">
        <f t="shared" si="4"/>
        <v>0</v>
      </c>
      <c r="F94" s="19">
        <v>0</v>
      </c>
      <c r="G94" s="21">
        <f t="shared" si="3"/>
        <v>0</v>
      </c>
      <c r="H94" s="19">
        <v>0</v>
      </c>
      <c r="I94" s="22">
        <f t="shared" si="5"/>
        <v>0</v>
      </c>
    </row>
    <row r="95" spans="1:9" ht="20.25" x14ac:dyDescent="0.3">
      <c r="A95" s="19" t="s">
        <v>102</v>
      </c>
      <c r="B95" s="19" t="s">
        <v>14</v>
      </c>
      <c r="C95" s="19">
        <v>168</v>
      </c>
      <c r="D95" s="19">
        <v>0</v>
      </c>
      <c r="E95" s="21">
        <f t="shared" si="4"/>
        <v>168</v>
      </c>
      <c r="F95" s="19">
        <v>0</v>
      </c>
      <c r="G95" s="21">
        <f t="shared" si="3"/>
        <v>168</v>
      </c>
      <c r="H95" s="19">
        <v>48.68</v>
      </c>
      <c r="I95" s="22">
        <f t="shared" si="5"/>
        <v>8178.24</v>
      </c>
    </row>
    <row r="96" spans="1:9" ht="20.25" x14ac:dyDescent="0.3">
      <c r="A96" s="19" t="s">
        <v>103</v>
      </c>
      <c r="B96" s="19" t="s">
        <v>14</v>
      </c>
      <c r="C96" s="19">
        <v>168</v>
      </c>
      <c r="D96" s="19">
        <v>0</v>
      </c>
      <c r="E96" s="21">
        <f t="shared" si="4"/>
        <v>168</v>
      </c>
      <c r="F96" s="19">
        <v>0</v>
      </c>
      <c r="G96" s="21">
        <f t="shared" si="3"/>
        <v>168</v>
      </c>
      <c r="H96" s="19">
        <v>58</v>
      </c>
      <c r="I96" s="22">
        <f t="shared" si="5"/>
        <v>9744</v>
      </c>
    </row>
    <row r="97" spans="1:9" ht="20.25" x14ac:dyDescent="0.3">
      <c r="A97" s="19" t="s">
        <v>104</v>
      </c>
      <c r="B97" s="19" t="s">
        <v>14</v>
      </c>
      <c r="C97" s="19">
        <v>142</v>
      </c>
      <c r="D97" s="19">
        <v>0</v>
      </c>
      <c r="E97" s="21">
        <f t="shared" si="4"/>
        <v>142</v>
      </c>
      <c r="F97" s="19">
        <v>0</v>
      </c>
      <c r="G97" s="21">
        <f t="shared" si="3"/>
        <v>142</v>
      </c>
      <c r="H97" s="19">
        <v>41.8</v>
      </c>
      <c r="I97" s="22">
        <f t="shared" si="5"/>
        <v>5935.5999999999995</v>
      </c>
    </row>
    <row r="98" spans="1:9" ht="20.25" x14ac:dyDescent="0.3">
      <c r="A98" s="19" t="s">
        <v>105</v>
      </c>
      <c r="B98" s="19" t="s">
        <v>14</v>
      </c>
      <c r="C98" s="19">
        <v>0</v>
      </c>
      <c r="D98" s="19">
        <v>0</v>
      </c>
      <c r="E98" s="21">
        <f t="shared" si="4"/>
        <v>0</v>
      </c>
      <c r="F98" s="19">
        <v>0</v>
      </c>
      <c r="G98" s="21">
        <f t="shared" si="3"/>
        <v>0</v>
      </c>
      <c r="H98" s="19">
        <v>67.97</v>
      </c>
      <c r="I98" s="22">
        <f t="shared" si="5"/>
        <v>0</v>
      </c>
    </row>
    <row r="99" spans="1:9" ht="20.25" x14ac:dyDescent="0.3">
      <c r="A99" s="19" t="s">
        <v>106</v>
      </c>
      <c r="B99" s="19" t="s">
        <v>14</v>
      </c>
      <c r="C99" s="19">
        <v>0</v>
      </c>
      <c r="D99" s="19">
        <v>0</v>
      </c>
      <c r="E99" s="21">
        <f t="shared" si="4"/>
        <v>0</v>
      </c>
      <c r="F99" s="19">
        <v>0</v>
      </c>
      <c r="G99" s="21">
        <f t="shared" si="3"/>
        <v>0</v>
      </c>
      <c r="H99" s="19">
        <v>67.97</v>
      </c>
      <c r="I99" s="22">
        <f t="shared" si="5"/>
        <v>0</v>
      </c>
    </row>
    <row r="100" spans="1:9" ht="20.25" x14ac:dyDescent="0.3">
      <c r="A100" s="19" t="s">
        <v>107</v>
      </c>
      <c r="B100" s="19" t="s">
        <v>14</v>
      </c>
      <c r="C100" s="19">
        <v>81</v>
      </c>
      <c r="D100" s="19">
        <v>0</v>
      </c>
      <c r="E100" s="21">
        <f t="shared" si="4"/>
        <v>81</v>
      </c>
      <c r="F100" s="19">
        <v>0</v>
      </c>
      <c r="G100" s="21">
        <v>81</v>
      </c>
      <c r="H100" s="19">
        <v>74</v>
      </c>
      <c r="I100" s="22">
        <f t="shared" si="5"/>
        <v>5994</v>
      </c>
    </row>
    <row r="101" spans="1:9" ht="20.25" x14ac:dyDescent="0.3">
      <c r="A101" s="19" t="s">
        <v>108</v>
      </c>
      <c r="B101" s="19" t="s">
        <v>14</v>
      </c>
      <c r="C101" s="19">
        <v>0</v>
      </c>
      <c r="D101" s="19">
        <v>0</v>
      </c>
      <c r="E101" s="21">
        <f t="shared" si="4"/>
        <v>0</v>
      </c>
      <c r="F101" s="19">
        <v>0</v>
      </c>
      <c r="G101" s="21">
        <f t="shared" si="3"/>
        <v>0</v>
      </c>
      <c r="H101" s="19">
        <v>41.8</v>
      </c>
      <c r="I101" s="22">
        <f t="shared" si="5"/>
        <v>0</v>
      </c>
    </row>
    <row r="102" spans="1:9" ht="20.25" x14ac:dyDescent="0.3">
      <c r="A102" s="19" t="s">
        <v>109</v>
      </c>
      <c r="B102" s="19" t="s">
        <v>14</v>
      </c>
      <c r="C102" s="19">
        <v>120</v>
      </c>
      <c r="D102" s="19">
        <v>0</v>
      </c>
      <c r="E102" s="21">
        <f t="shared" si="4"/>
        <v>120</v>
      </c>
      <c r="F102" s="19">
        <v>0</v>
      </c>
      <c r="G102" s="21">
        <f t="shared" si="3"/>
        <v>120</v>
      </c>
      <c r="H102" s="19">
        <v>72.599999999999994</v>
      </c>
      <c r="I102" s="22">
        <f t="shared" si="5"/>
        <v>8712</v>
      </c>
    </row>
    <row r="103" spans="1:9" ht="20.25" x14ac:dyDescent="0.3">
      <c r="A103" s="19" t="s">
        <v>110</v>
      </c>
      <c r="B103" s="19" t="s">
        <v>14</v>
      </c>
      <c r="C103" s="19">
        <v>0</v>
      </c>
      <c r="D103" s="19">
        <v>0</v>
      </c>
      <c r="E103" s="21">
        <f t="shared" si="4"/>
        <v>0</v>
      </c>
      <c r="F103" s="19">
        <v>0</v>
      </c>
      <c r="G103" s="21">
        <f t="shared" si="3"/>
        <v>0</v>
      </c>
      <c r="H103" s="19">
        <v>58.3</v>
      </c>
      <c r="I103" s="22">
        <f t="shared" si="5"/>
        <v>0</v>
      </c>
    </row>
    <row r="104" spans="1:9" ht="20.25" x14ac:dyDescent="0.3">
      <c r="A104" s="19" t="s">
        <v>111</v>
      </c>
      <c r="B104" s="19" t="s">
        <v>14</v>
      </c>
      <c r="C104" s="19">
        <v>0</v>
      </c>
      <c r="D104" s="19">
        <v>0</v>
      </c>
      <c r="E104" s="21">
        <f t="shared" si="4"/>
        <v>0</v>
      </c>
      <c r="F104" s="19">
        <v>0</v>
      </c>
      <c r="G104" s="21">
        <f t="shared" si="3"/>
        <v>0</v>
      </c>
      <c r="H104" s="19">
        <v>0</v>
      </c>
      <c r="I104" s="22">
        <f t="shared" si="5"/>
        <v>0</v>
      </c>
    </row>
    <row r="105" spans="1:9" ht="20.25" x14ac:dyDescent="0.3">
      <c r="A105" s="19" t="s">
        <v>112</v>
      </c>
      <c r="B105" s="19" t="s">
        <v>14</v>
      </c>
      <c r="C105" s="19">
        <v>0</v>
      </c>
      <c r="D105" s="19">
        <v>0</v>
      </c>
      <c r="E105" s="21">
        <f t="shared" si="4"/>
        <v>0</v>
      </c>
      <c r="F105" s="19">
        <v>0</v>
      </c>
      <c r="G105" s="21">
        <f t="shared" si="3"/>
        <v>0</v>
      </c>
      <c r="H105" s="19">
        <v>0</v>
      </c>
      <c r="I105" s="22">
        <f t="shared" si="5"/>
        <v>0</v>
      </c>
    </row>
    <row r="106" spans="1:9" ht="20.25" x14ac:dyDescent="0.3">
      <c r="A106" s="19" t="s">
        <v>113</v>
      </c>
      <c r="B106" s="19" t="s">
        <v>14</v>
      </c>
      <c r="C106" s="19">
        <v>0</v>
      </c>
      <c r="D106" s="19">
        <v>0</v>
      </c>
      <c r="E106" s="21">
        <f t="shared" si="4"/>
        <v>0</v>
      </c>
      <c r="F106" s="19">
        <v>0</v>
      </c>
      <c r="G106" s="21">
        <f t="shared" si="3"/>
        <v>0</v>
      </c>
      <c r="H106" s="19">
        <v>3</v>
      </c>
      <c r="I106" s="22">
        <f t="shared" si="5"/>
        <v>0</v>
      </c>
    </row>
    <row r="107" spans="1:9" ht="20.25" x14ac:dyDescent="0.3">
      <c r="A107" s="19" t="s">
        <v>114</v>
      </c>
      <c r="B107" s="19" t="s">
        <v>14</v>
      </c>
      <c r="C107" s="19">
        <v>690</v>
      </c>
      <c r="D107" s="19">
        <v>0</v>
      </c>
      <c r="E107" s="21">
        <f t="shared" si="4"/>
        <v>690</v>
      </c>
      <c r="F107" s="19">
        <v>10</v>
      </c>
      <c r="G107" s="21">
        <v>680</v>
      </c>
      <c r="H107" s="19">
        <v>1.38</v>
      </c>
      <c r="I107" s="22">
        <f t="shared" si="5"/>
        <v>938.4</v>
      </c>
    </row>
    <row r="108" spans="1:9" ht="20.25" x14ac:dyDescent="0.3">
      <c r="A108" s="19" t="s">
        <v>115</v>
      </c>
      <c r="B108" s="19" t="s">
        <v>89</v>
      </c>
      <c r="C108" s="19">
        <v>0</v>
      </c>
      <c r="D108" s="19">
        <v>6</v>
      </c>
      <c r="E108" s="21">
        <f t="shared" si="4"/>
        <v>6</v>
      </c>
      <c r="F108" s="19">
        <v>0</v>
      </c>
      <c r="G108" s="21">
        <v>6</v>
      </c>
      <c r="H108" s="19">
        <v>71.67</v>
      </c>
      <c r="I108" s="22">
        <f t="shared" si="5"/>
        <v>430.02</v>
      </c>
    </row>
    <row r="109" spans="1:9" ht="20.25" x14ac:dyDescent="0.3">
      <c r="A109" s="19" t="s">
        <v>116</v>
      </c>
      <c r="B109" s="19" t="s">
        <v>89</v>
      </c>
      <c r="C109" s="19">
        <v>27</v>
      </c>
      <c r="D109" s="19">
        <v>0</v>
      </c>
      <c r="E109" s="21">
        <f t="shared" si="4"/>
        <v>27</v>
      </c>
      <c r="F109" s="19">
        <v>0</v>
      </c>
      <c r="G109" s="21">
        <f t="shared" si="3"/>
        <v>27</v>
      </c>
      <c r="H109" s="19">
        <v>57.09</v>
      </c>
      <c r="I109" s="22">
        <f t="shared" si="5"/>
        <v>1541.43</v>
      </c>
    </row>
    <row r="110" spans="1:9" ht="20.25" x14ac:dyDescent="0.3">
      <c r="A110" s="19" t="s">
        <v>117</v>
      </c>
      <c r="B110" s="19" t="s">
        <v>14</v>
      </c>
      <c r="C110" s="19">
        <v>282</v>
      </c>
      <c r="D110" s="19">
        <v>0</v>
      </c>
      <c r="E110" s="21">
        <f t="shared" si="4"/>
        <v>282</v>
      </c>
      <c r="F110" s="19">
        <v>10</v>
      </c>
      <c r="G110" s="21">
        <f t="shared" si="3"/>
        <v>272</v>
      </c>
      <c r="H110" s="19">
        <v>10.39</v>
      </c>
      <c r="I110" s="22">
        <f t="shared" si="5"/>
        <v>2826.08</v>
      </c>
    </row>
    <row r="111" spans="1:9" ht="20.25" x14ac:dyDescent="0.3">
      <c r="A111" s="19" t="s">
        <v>118</v>
      </c>
      <c r="B111" s="19" t="s">
        <v>14</v>
      </c>
      <c r="C111" s="19">
        <v>330</v>
      </c>
      <c r="D111" s="19">
        <v>0</v>
      </c>
      <c r="E111" s="21">
        <f t="shared" si="4"/>
        <v>330</v>
      </c>
      <c r="F111" s="19">
        <v>0</v>
      </c>
      <c r="G111" s="21">
        <f t="shared" si="3"/>
        <v>330</v>
      </c>
      <c r="H111" s="19">
        <v>31.9</v>
      </c>
      <c r="I111" s="22">
        <f t="shared" si="5"/>
        <v>10527</v>
      </c>
    </row>
    <row r="112" spans="1:9" ht="20.25" x14ac:dyDescent="0.3">
      <c r="A112" s="19" t="s">
        <v>119</v>
      </c>
      <c r="B112" s="19" t="s">
        <v>14</v>
      </c>
      <c r="C112" s="19">
        <v>0</v>
      </c>
      <c r="D112" s="19">
        <v>0</v>
      </c>
      <c r="E112" s="21">
        <f t="shared" si="4"/>
        <v>0</v>
      </c>
      <c r="F112" s="19">
        <v>0</v>
      </c>
      <c r="G112" s="21">
        <f t="shared" si="3"/>
        <v>0</v>
      </c>
      <c r="H112" s="19">
        <v>0.5</v>
      </c>
      <c r="I112" s="22">
        <f t="shared" si="5"/>
        <v>0</v>
      </c>
    </row>
    <row r="113" spans="1:9" ht="20.25" x14ac:dyDescent="0.3">
      <c r="A113" s="19" t="s">
        <v>120</v>
      </c>
      <c r="B113" s="19" t="s">
        <v>14</v>
      </c>
      <c r="C113" s="19">
        <v>15</v>
      </c>
      <c r="D113" s="19">
        <v>0</v>
      </c>
      <c r="E113" s="21">
        <f t="shared" si="4"/>
        <v>15</v>
      </c>
      <c r="F113" s="19">
        <v>5</v>
      </c>
      <c r="G113" s="21">
        <f t="shared" si="3"/>
        <v>10</v>
      </c>
      <c r="H113" s="19">
        <v>183.82</v>
      </c>
      <c r="I113" s="22">
        <f t="shared" si="5"/>
        <v>1838.1999999999998</v>
      </c>
    </row>
    <row r="114" spans="1:9" ht="20.25" x14ac:dyDescent="0.3">
      <c r="A114" s="19" t="s">
        <v>121</v>
      </c>
      <c r="B114" s="19" t="s">
        <v>14</v>
      </c>
      <c r="C114" s="19">
        <v>9</v>
      </c>
      <c r="D114" s="19">
        <v>0</v>
      </c>
      <c r="E114" s="21">
        <f t="shared" si="4"/>
        <v>9</v>
      </c>
      <c r="F114" s="19">
        <v>1</v>
      </c>
      <c r="G114" s="21">
        <f t="shared" si="3"/>
        <v>8</v>
      </c>
      <c r="H114" s="19">
        <v>187.14</v>
      </c>
      <c r="I114" s="22">
        <f t="shared" si="5"/>
        <v>1497.12</v>
      </c>
    </row>
    <row r="115" spans="1:9" ht="20.25" x14ac:dyDescent="0.3">
      <c r="A115" s="19" t="s">
        <v>122</v>
      </c>
      <c r="B115" s="19" t="s">
        <v>14</v>
      </c>
      <c r="C115" s="19">
        <v>15</v>
      </c>
      <c r="D115" s="19">
        <v>0</v>
      </c>
      <c r="E115" s="21">
        <f t="shared" si="4"/>
        <v>15</v>
      </c>
      <c r="F115" s="19">
        <v>0</v>
      </c>
      <c r="G115" s="21">
        <f t="shared" si="3"/>
        <v>15</v>
      </c>
      <c r="H115" s="19">
        <v>222</v>
      </c>
      <c r="I115" s="22">
        <f t="shared" si="5"/>
        <v>3330</v>
      </c>
    </row>
    <row r="116" spans="1:9" ht="20.25" x14ac:dyDescent="0.3">
      <c r="A116" s="19" t="s">
        <v>123</v>
      </c>
      <c r="B116" s="19" t="s">
        <v>124</v>
      </c>
      <c r="C116" s="19">
        <v>7</v>
      </c>
      <c r="D116" s="19">
        <v>0</v>
      </c>
      <c r="E116" s="21">
        <f t="shared" si="4"/>
        <v>7</v>
      </c>
      <c r="F116" s="19">
        <v>0</v>
      </c>
      <c r="G116" s="21">
        <f t="shared" si="3"/>
        <v>7</v>
      </c>
      <c r="H116" s="19">
        <v>473</v>
      </c>
      <c r="I116" s="22">
        <f>L109+G116*H116</f>
        <v>3311</v>
      </c>
    </row>
    <row r="117" spans="1:9" ht="20.25" x14ac:dyDescent="0.3">
      <c r="A117" s="19" t="s">
        <v>125</v>
      </c>
      <c r="B117" s="19" t="s">
        <v>14</v>
      </c>
      <c r="C117" s="19">
        <v>520</v>
      </c>
      <c r="D117" s="19">
        <v>0</v>
      </c>
      <c r="E117" s="21">
        <f t="shared" si="4"/>
        <v>520</v>
      </c>
      <c r="F117" s="19">
        <v>7</v>
      </c>
      <c r="G117" s="21">
        <f t="shared" si="3"/>
        <v>513</v>
      </c>
      <c r="H117" s="19">
        <v>19.8</v>
      </c>
      <c r="I117" s="22">
        <f t="shared" si="5"/>
        <v>10157.4</v>
      </c>
    </row>
    <row r="118" spans="1:9" ht="20.25" x14ac:dyDescent="0.3">
      <c r="A118" s="19" t="s">
        <v>126</v>
      </c>
      <c r="B118" s="19" t="s">
        <v>14</v>
      </c>
      <c r="C118" s="19">
        <v>1200</v>
      </c>
      <c r="D118" s="19">
        <v>200</v>
      </c>
      <c r="E118" s="21">
        <f t="shared" si="4"/>
        <v>1400</v>
      </c>
      <c r="F118" s="19">
        <v>100</v>
      </c>
      <c r="G118" s="21">
        <f t="shared" si="3"/>
        <v>1300</v>
      </c>
      <c r="H118" s="19">
        <v>3.34</v>
      </c>
      <c r="I118" s="22">
        <f t="shared" si="5"/>
        <v>4342</v>
      </c>
    </row>
    <row r="119" spans="1:9" ht="20.25" x14ac:dyDescent="0.3">
      <c r="A119" s="19" t="s">
        <v>127</v>
      </c>
      <c r="B119" s="19" t="s">
        <v>14</v>
      </c>
      <c r="C119" s="19">
        <v>2800</v>
      </c>
      <c r="D119" s="19">
        <v>0</v>
      </c>
      <c r="E119" s="21">
        <f t="shared" si="4"/>
        <v>2800</v>
      </c>
      <c r="F119" s="19">
        <v>500</v>
      </c>
      <c r="G119" s="21">
        <f t="shared" si="3"/>
        <v>2300</v>
      </c>
      <c r="H119" s="19">
        <v>2.81</v>
      </c>
      <c r="I119" s="22">
        <f t="shared" si="5"/>
        <v>6463</v>
      </c>
    </row>
    <row r="120" spans="1:9" ht="20.25" x14ac:dyDescent="0.3">
      <c r="A120" s="19" t="s">
        <v>128</v>
      </c>
      <c r="B120" s="19" t="s">
        <v>14</v>
      </c>
      <c r="C120" s="19">
        <v>1500</v>
      </c>
      <c r="D120" s="19">
        <v>1000</v>
      </c>
      <c r="E120" s="21">
        <f t="shared" si="4"/>
        <v>2500</v>
      </c>
      <c r="F120" s="19">
        <v>500</v>
      </c>
      <c r="G120" s="21">
        <f t="shared" si="3"/>
        <v>2000</v>
      </c>
      <c r="H120" s="19">
        <v>2.96</v>
      </c>
      <c r="I120" s="22">
        <f t="shared" si="5"/>
        <v>5920</v>
      </c>
    </row>
    <row r="121" spans="1:9" ht="20.25" x14ac:dyDescent="0.3">
      <c r="A121" s="19" t="s">
        <v>129</v>
      </c>
      <c r="B121" s="19" t="s">
        <v>14</v>
      </c>
      <c r="C121" s="19">
        <v>1400</v>
      </c>
      <c r="D121" s="19">
        <v>0</v>
      </c>
      <c r="E121" s="21">
        <f t="shared" si="4"/>
        <v>1400</v>
      </c>
      <c r="F121" s="19">
        <v>400</v>
      </c>
      <c r="G121" s="21">
        <f t="shared" si="3"/>
        <v>1000</v>
      </c>
      <c r="H121" s="19">
        <v>6.6</v>
      </c>
      <c r="I121" s="22">
        <f t="shared" si="5"/>
        <v>6600</v>
      </c>
    </row>
    <row r="122" spans="1:9" ht="20.25" x14ac:dyDescent="0.3">
      <c r="A122" s="19" t="s">
        <v>130</v>
      </c>
      <c r="B122" s="19" t="s">
        <v>14</v>
      </c>
      <c r="C122" s="19">
        <v>1100</v>
      </c>
      <c r="D122" s="19">
        <v>0</v>
      </c>
      <c r="E122" s="21">
        <f t="shared" si="4"/>
        <v>1100</v>
      </c>
      <c r="F122" s="19">
        <v>100</v>
      </c>
      <c r="G122" s="21">
        <f t="shared" si="3"/>
        <v>1000</v>
      </c>
      <c r="H122" s="19">
        <v>1.48</v>
      </c>
      <c r="I122" s="22">
        <f t="shared" si="5"/>
        <v>1480</v>
      </c>
    </row>
    <row r="123" spans="1:9" ht="20.25" x14ac:dyDescent="0.3">
      <c r="A123" s="19" t="s">
        <v>131</v>
      </c>
      <c r="B123" s="19" t="s">
        <v>14</v>
      </c>
      <c r="C123" s="19">
        <v>165</v>
      </c>
      <c r="D123" s="19">
        <v>0</v>
      </c>
      <c r="E123" s="21">
        <f t="shared" si="4"/>
        <v>165</v>
      </c>
      <c r="F123" s="19">
        <v>5</v>
      </c>
      <c r="G123" s="21">
        <f t="shared" si="3"/>
        <v>160</v>
      </c>
      <c r="H123" s="19">
        <v>93.5</v>
      </c>
      <c r="I123" s="22">
        <f t="shared" si="5"/>
        <v>14960</v>
      </c>
    </row>
    <row r="124" spans="1:9" ht="20.25" x14ac:dyDescent="0.3">
      <c r="A124" s="19" t="s">
        <v>132</v>
      </c>
      <c r="B124" s="19" t="s">
        <v>14</v>
      </c>
      <c r="C124" s="19">
        <v>85</v>
      </c>
      <c r="D124" s="19">
        <v>0</v>
      </c>
      <c r="E124" s="21">
        <f t="shared" si="4"/>
        <v>85</v>
      </c>
      <c r="F124" s="19">
        <v>5</v>
      </c>
      <c r="G124" s="21">
        <v>80</v>
      </c>
      <c r="H124" s="19">
        <v>71.5</v>
      </c>
      <c r="I124" s="22">
        <f t="shared" si="5"/>
        <v>5720</v>
      </c>
    </row>
    <row r="125" spans="1:9" ht="20.25" x14ac:dyDescent="0.3">
      <c r="A125" s="19" t="s">
        <v>133</v>
      </c>
      <c r="B125" s="19" t="s">
        <v>14</v>
      </c>
      <c r="C125" s="19">
        <v>317</v>
      </c>
      <c r="D125" s="19">
        <v>0</v>
      </c>
      <c r="E125" s="21">
        <f t="shared" si="4"/>
        <v>317</v>
      </c>
      <c r="F125" s="19">
        <v>0</v>
      </c>
      <c r="G125" s="21">
        <f t="shared" si="3"/>
        <v>317</v>
      </c>
      <c r="H125" s="19">
        <v>23.65</v>
      </c>
      <c r="I125" s="22">
        <f t="shared" si="5"/>
        <v>7497.0499999999993</v>
      </c>
    </row>
    <row r="126" spans="1:9" ht="20.25" x14ac:dyDescent="0.3">
      <c r="A126" s="19" t="s">
        <v>134</v>
      </c>
      <c r="B126" s="19" t="s">
        <v>14</v>
      </c>
      <c r="C126" s="19">
        <v>320</v>
      </c>
      <c r="D126" s="19">
        <v>0</v>
      </c>
      <c r="E126" s="21">
        <f t="shared" si="4"/>
        <v>320</v>
      </c>
      <c r="F126" s="19">
        <v>5</v>
      </c>
      <c r="G126" s="21">
        <f t="shared" si="3"/>
        <v>315</v>
      </c>
      <c r="H126" s="19">
        <v>23.87</v>
      </c>
      <c r="I126" s="22">
        <f t="shared" si="5"/>
        <v>7519.05</v>
      </c>
    </row>
    <row r="127" spans="1:9" ht="20.25" x14ac:dyDescent="0.3">
      <c r="A127" s="19" t="s">
        <v>135</v>
      </c>
      <c r="B127" s="19" t="s">
        <v>14</v>
      </c>
      <c r="C127" s="19">
        <v>515</v>
      </c>
      <c r="D127" s="19">
        <v>0</v>
      </c>
      <c r="E127" s="21">
        <f t="shared" si="4"/>
        <v>515</v>
      </c>
      <c r="F127" s="19">
        <v>15</v>
      </c>
      <c r="G127" s="21">
        <f t="shared" si="3"/>
        <v>500</v>
      </c>
      <c r="H127" s="19">
        <v>22.59</v>
      </c>
      <c r="I127" s="22">
        <f t="shared" si="5"/>
        <v>11295</v>
      </c>
    </row>
    <row r="128" spans="1:9" ht="20.25" x14ac:dyDescent="0.3">
      <c r="A128" s="19" t="s">
        <v>136</v>
      </c>
      <c r="B128" s="19" t="s">
        <v>14</v>
      </c>
      <c r="C128" s="19">
        <v>0</v>
      </c>
      <c r="D128" s="19">
        <v>0</v>
      </c>
      <c r="E128" s="21">
        <f t="shared" si="4"/>
        <v>0</v>
      </c>
      <c r="F128" s="19">
        <v>0</v>
      </c>
      <c r="G128" s="21">
        <f t="shared" si="3"/>
        <v>0</v>
      </c>
      <c r="H128" s="19">
        <v>1.52</v>
      </c>
      <c r="I128" s="22">
        <f t="shared" si="5"/>
        <v>0</v>
      </c>
    </row>
    <row r="129" spans="1:9" ht="20.25" x14ac:dyDescent="0.3">
      <c r="A129" s="19" t="s">
        <v>137</v>
      </c>
      <c r="B129" s="19" t="s">
        <v>14</v>
      </c>
      <c r="C129" s="19">
        <v>46</v>
      </c>
      <c r="D129" s="19">
        <v>0</v>
      </c>
      <c r="E129" s="21">
        <v>46</v>
      </c>
      <c r="F129" s="19">
        <v>0</v>
      </c>
      <c r="G129" s="21">
        <f t="shared" si="3"/>
        <v>46</v>
      </c>
      <c r="H129" s="19">
        <v>30.8</v>
      </c>
      <c r="I129" s="22">
        <f t="shared" si="5"/>
        <v>1416.8</v>
      </c>
    </row>
    <row r="130" spans="1:9" ht="20.25" x14ac:dyDescent="0.3">
      <c r="A130" s="19" t="s">
        <v>138</v>
      </c>
      <c r="B130" s="19" t="s">
        <v>14</v>
      </c>
      <c r="C130" s="19">
        <v>40</v>
      </c>
      <c r="D130" s="19">
        <v>0</v>
      </c>
      <c r="E130" s="21">
        <f t="shared" si="4"/>
        <v>40</v>
      </c>
      <c r="F130" s="19">
        <v>0</v>
      </c>
      <c r="G130" s="21">
        <f t="shared" si="3"/>
        <v>40</v>
      </c>
      <c r="H130" s="19">
        <v>21.89</v>
      </c>
      <c r="I130" s="22">
        <f t="shared" si="5"/>
        <v>875.6</v>
      </c>
    </row>
    <row r="131" spans="1:9" ht="20.25" x14ac:dyDescent="0.3">
      <c r="A131" s="19" t="s">
        <v>139</v>
      </c>
      <c r="B131" s="19" t="s">
        <v>14</v>
      </c>
      <c r="C131" s="19">
        <v>0</v>
      </c>
      <c r="D131" s="19">
        <v>0</v>
      </c>
      <c r="E131" s="21">
        <f t="shared" si="4"/>
        <v>0</v>
      </c>
      <c r="F131" s="19">
        <v>0</v>
      </c>
      <c r="G131" s="21">
        <f t="shared" si="3"/>
        <v>0</v>
      </c>
      <c r="H131" s="19">
        <v>1.31</v>
      </c>
      <c r="I131" s="22">
        <f t="shared" si="5"/>
        <v>0</v>
      </c>
    </row>
    <row r="132" spans="1:9" ht="20.25" x14ac:dyDescent="0.3">
      <c r="A132" s="19" t="s">
        <v>140</v>
      </c>
      <c r="B132" s="19" t="s">
        <v>14</v>
      </c>
      <c r="C132" s="19">
        <v>210</v>
      </c>
      <c r="D132" s="19">
        <v>0</v>
      </c>
      <c r="E132" s="21">
        <f t="shared" si="4"/>
        <v>210</v>
      </c>
      <c r="F132" s="19">
        <v>0</v>
      </c>
      <c r="G132" s="21">
        <f t="shared" si="3"/>
        <v>210</v>
      </c>
      <c r="H132" s="19">
        <v>1.38</v>
      </c>
      <c r="I132" s="22">
        <f t="shared" si="5"/>
        <v>289.79999999999995</v>
      </c>
    </row>
    <row r="133" spans="1:9" ht="20.25" x14ac:dyDescent="0.3">
      <c r="A133" s="19" t="s">
        <v>141</v>
      </c>
      <c r="B133" s="19" t="s">
        <v>14</v>
      </c>
      <c r="C133" s="19">
        <v>380</v>
      </c>
      <c r="D133" s="19">
        <v>0</v>
      </c>
      <c r="E133" s="21">
        <f t="shared" si="4"/>
        <v>380</v>
      </c>
      <c r="F133" s="19">
        <v>0</v>
      </c>
      <c r="G133" s="21">
        <f t="shared" si="3"/>
        <v>380</v>
      </c>
      <c r="H133" s="19">
        <v>1.38</v>
      </c>
      <c r="I133" s="22">
        <f t="shared" si="5"/>
        <v>524.4</v>
      </c>
    </row>
    <row r="134" spans="1:9" ht="20.25" x14ac:dyDescent="0.3">
      <c r="A134" s="19" t="s">
        <v>142</v>
      </c>
      <c r="B134" s="19" t="s">
        <v>14</v>
      </c>
      <c r="C134" s="19">
        <v>107</v>
      </c>
      <c r="D134" s="19">
        <v>0</v>
      </c>
      <c r="E134" s="21">
        <f t="shared" si="4"/>
        <v>107</v>
      </c>
      <c r="F134" s="19">
        <v>0</v>
      </c>
      <c r="G134" s="21">
        <f t="shared" si="3"/>
        <v>107</v>
      </c>
      <c r="H134" s="19">
        <v>1.5</v>
      </c>
      <c r="I134" s="22">
        <f t="shared" si="5"/>
        <v>160.5</v>
      </c>
    </row>
    <row r="135" spans="1:9" ht="20.25" x14ac:dyDescent="0.3">
      <c r="A135" s="35" t="s">
        <v>76</v>
      </c>
      <c r="B135" s="36"/>
      <c r="C135" s="36"/>
      <c r="D135" s="36"/>
      <c r="E135" s="25"/>
      <c r="F135" s="37"/>
      <c r="G135" s="25"/>
      <c r="H135" s="36"/>
      <c r="I135" s="38">
        <f>SUM(I71:I134)</f>
        <v>275199.27999999991</v>
      </c>
    </row>
    <row r="136" spans="1:9" ht="20.25" x14ac:dyDescent="0.3">
      <c r="C136" s="1"/>
      <c r="E136" s="25"/>
      <c r="F136" s="39"/>
      <c r="G136" s="25"/>
      <c r="I136" s="40"/>
    </row>
    <row r="137" spans="1:9" ht="20.25" x14ac:dyDescent="0.3">
      <c r="B137" s="3"/>
      <c r="C137" s="3"/>
      <c r="D137" s="3"/>
      <c r="E137" s="25"/>
      <c r="F137" s="41"/>
      <c r="G137" s="25"/>
      <c r="H137" s="5"/>
    </row>
    <row r="138" spans="1:9" ht="20.25" x14ac:dyDescent="0.3">
      <c r="A138" s="4"/>
      <c r="B138" s="5" t="s">
        <v>143</v>
      </c>
      <c r="C138" s="1"/>
      <c r="D138" s="1"/>
      <c r="E138" s="25"/>
      <c r="F138" s="31"/>
      <c r="G138" s="25"/>
    </row>
    <row r="139" spans="1:9" ht="20.25" x14ac:dyDescent="0.3">
      <c r="A139" t="s">
        <v>144</v>
      </c>
      <c r="D139" s="4"/>
      <c r="E139" s="25"/>
      <c r="F139" s="39"/>
      <c r="G139" s="25"/>
      <c r="H139" s="5"/>
    </row>
    <row r="140" spans="1:9" ht="20.25" x14ac:dyDescent="0.3">
      <c r="A140" s="4"/>
      <c r="B140" s="5"/>
      <c r="C140" s="1"/>
      <c r="D140" s="1"/>
      <c r="E140" s="25"/>
      <c r="F140" s="31"/>
      <c r="G140" s="25"/>
      <c r="H140" s="5"/>
    </row>
    <row r="141" spans="1:9" ht="20.25" x14ac:dyDescent="0.3">
      <c r="A141" s="4"/>
      <c r="B141" s="42"/>
      <c r="C141" s="5"/>
      <c r="D141" s="5"/>
      <c r="E141" s="25"/>
      <c r="F141" s="31"/>
      <c r="G141" s="25"/>
      <c r="H141" s="5"/>
    </row>
    <row r="142" spans="1:9" ht="20.25" x14ac:dyDescent="0.3">
      <c r="A142" s="4" t="s">
        <v>145</v>
      </c>
      <c r="B142" s="5"/>
      <c r="C142" s="5"/>
      <c r="D142" s="5"/>
      <c r="E142" s="25"/>
      <c r="F142" s="31"/>
      <c r="G142" s="25"/>
      <c r="H142" s="5"/>
      <c r="I142" s="2"/>
    </row>
    <row r="143" spans="1:9" ht="21" thickBot="1" x14ac:dyDescent="0.35">
      <c r="B143" s="1"/>
      <c r="C143" s="32"/>
      <c r="D143" s="32"/>
      <c r="E143" s="25"/>
      <c r="F143" s="31"/>
      <c r="G143" s="25"/>
      <c r="H143" s="5"/>
      <c r="I143" s="43"/>
    </row>
    <row r="144" spans="1:9" x14ac:dyDescent="0.25">
      <c r="A144" s="13" t="s">
        <v>13</v>
      </c>
      <c r="B144" s="14" t="s">
        <v>14</v>
      </c>
      <c r="C144" s="14" t="s">
        <v>15</v>
      </c>
      <c r="D144" s="14" t="s">
        <v>16</v>
      </c>
      <c r="E144" s="33" t="s">
        <v>15</v>
      </c>
      <c r="F144" s="33" t="s">
        <v>17</v>
      </c>
      <c r="G144" s="33" t="s">
        <v>18</v>
      </c>
      <c r="H144" s="14" t="s">
        <v>19</v>
      </c>
      <c r="I144" s="15" t="s">
        <v>19</v>
      </c>
    </row>
    <row r="145" spans="1:9" ht="15.75" thickBot="1" x14ac:dyDescent="0.3">
      <c r="A145" s="16"/>
      <c r="B145" s="17"/>
      <c r="C145" s="17" t="s">
        <v>20</v>
      </c>
      <c r="D145" s="17"/>
      <c r="E145" s="17" t="s">
        <v>17</v>
      </c>
      <c r="F145" s="17" t="s">
        <v>21</v>
      </c>
      <c r="G145" s="17" t="s">
        <v>22</v>
      </c>
      <c r="H145" s="17" t="s">
        <v>23</v>
      </c>
      <c r="I145" s="18" t="s">
        <v>17</v>
      </c>
    </row>
    <row r="146" spans="1:9" ht="20.25" x14ac:dyDescent="0.3">
      <c r="A146" s="19" t="s">
        <v>146</v>
      </c>
      <c r="B146" s="19" t="s">
        <v>14</v>
      </c>
      <c r="C146" s="19">
        <v>375</v>
      </c>
      <c r="D146" s="19">
        <v>0</v>
      </c>
      <c r="E146" s="21">
        <f t="shared" ref="E146:E192" si="6">+C146+D146</f>
        <v>375</v>
      </c>
      <c r="F146" s="19">
        <v>15</v>
      </c>
      <c r="G146" s="21">
        <f t="shared" ref="G146:G192" si="7">+E146-F146</f>
        <v>360</v>
      </c>
      <c r="H146" s="19">
        <v>17.59</v>
      </c>
      <c r="I146" s="22">
        <f>G146*H146</f>
        <v>6332.4</v>
      </c>
    </row>
    <row r="147" spans="1:9" ht="20.25" x14ac:dyDescent="0.3">
      <c r="A147" s="19" t="s">
        <v>147</v>
      </c>
      <c r="B147" s="19" t="s">
        <v>14</v>
      </c>
      <c r="C147" s="19">
        <v>88</v>
      </c>
      <c r="D147" s="19">
        <v>0</v>
      </c>
      <c r="E147" s="21">
        <f t="shared" si="6"/>
        <v>88</v>
      </c>
      <c r="F147" s="19">
        <v>0</v>
      </c>
      <c r="G147" s="21">
        <f t="shared" si="7"/>
        <v>88</v>
      </c>
      <c r="H147" s="19">
        <v>0.76</v>
      </c>
      <c r="I147" s="22">
        <f t="shared" ref="I147:I192" si="8">G147*H147</f>
        <v>66.88</v>
      </c>
    </row>
    <row r="148" spans="1:9" ht="20.25" x14ac:dyDescent="0.3">
      <c r="A148" s="19" t="s">
        <v>148</v>
      </c>
      <c r="B148" s="19" t="s">
        <v>14</v>
      </c>
      <c r="C148" s="19">
        <v>1112</v>
      </c>
      <c r="D148" s="19">
        <v>0</v>
      </c>
      <c r="E148" s="21">
        <f t="shared" si="6"/>
        <v>1112</v>
      </c>
      <c r="F148" s="19">
        <v>32</v>
      </c>
      <c r="G148" s="21">
        <f t="shared" si="7"/>
        <v>1080</v>
      </c>
      <c r="H148" s="19">
        <v>1.89</v>
      </c>
      <c r="I148" s="22">
        <f t="shared" si="8"/>
        <v>2041.1999999999998</v>
      </c>
    </row>
    <row r="149" spans="1:9" ht="20.25" x14ac:dyDescent="0.3">
      <c r="A149" s="19" t="s">
        <v>149</v>
      </c>
      <c r="B149" s="19" t="s">
        <v>14</v>
      </c>
      <c r="C149" s="19">
        <v>100</v>
      </c>
      <c r="D149" s="19">
        <v>0</v>
      </c>
      <c r="E149" s="21">
        <v>100</v>
      </c>
      <c r="F149" s="19">
        <v>0</v>
      </c>
      <c r="G149" s="21">
        <v>100</v>
      </c>
      <c r="H149" s="19">
        <v>12.332000000000001</v>
      </c>
      <c r="I149" s="22">
        <f t="shared" si="8"/>
        <v>1233.2</v>
      </c>
    </row>
    <row r="150" spans="1:9" ht="20.25" x14ac:dyDescent="0.3">
      <c r="A150" s="19" t="s">
        <v>150</v>
      </c>
      <c r="B150" s="19" t="s">
        <v>14</v>
      </c>
      <c r="C150" s="19">
        <v>350</v>
      </c>
      <c r="D150" s="19">
        <v>0</v>
      </c>
      <c r="E150" s="21">
        <f t="shared" si="6"/>
        <v>350</v>
      </c>
      <c r="F150" s="19">
        <v>50</v>
      </c>
      <c r="G150" s="21">
        <f t="shared" si="7"/>
        <v>300</v>
      </c>
      <c r="H150" s="19">
        <v>34.1</v>
      </c>
      <c r="I150" s="22">
        <f t="shared" si="8"/>
        <v>10230</v>
      </c>
    </row>
    <row r="151" spans="1:9" ht="20.25" x14ac:dyDescent="0.3">
      <c r="A151" s="19" t="s">
        <v>151</v>
      </c>
      <c r="B151" s="19" t="s">
        <v>14</v>
      </c>
      <c r="C151" s="19">
        <v>400</v>
      </c>
      <c r="D151" s="19">
        <v>0</v>
      </c>
      <c r="E151" s="21">
        <f t="shared" si="6"/>
        <v>400</v>
      </c>
      <c r="F151" s="19">
        <v>0</v>
      </c>
      <c r="G151" s="21">
        <f t="shared" si="7"/>
        <v>400</v>
      </c>
      <c r="H151" s="19">
        <v>16.32</v>
      </c>
      <c r="I151" s="22">
        <f t="shared" si="8"/>
        <v>6528</v>
      </c>
    </row>
    <row r="152" spans="1:9" ht="20.25" x14ac:dyDescent="0.3">
      <c r="A152" s="19" t="s">
        <v>152</v>
      </c>
      <c r="B152" s="19" t="s">
        <v>14</v>
      </c>
      <c r="C152" s="19">
        <v>120</v>
      </c>
      <c r="D152" s="19">
        <v>0</v>
      </c>
      <c r="E152" s="21">
        <f t="shared" si="6"/>
        <v>120</v>
      </c>
      <c r="F152" s="19">
        <v>20</v>
      </c>
      <c r="G152" s="21">
        <f t="shared" si="7"/>
        <v>100</v>
      </c>
      <c r="H152" s="19">
        <v>0.15</v>
      </c>
      <c r="I152" s="22">
        <f t="shared" si="8"/>
        <v>15</v>
      </c>
    </row>
    <row r="153" spans="1:9" ht="20.25" x14ac:dyDescent="0.3">
      <c r="A153" s="19" t="s">
        <v>153</v>
      </c>
      <c r="B153" s="19" t="s">
        <v>14</v>
      </c>
      <c r="C153" s="19">
        <v>290</v>
      </c>
      <c r="D153" s="19">
        <v>0</v>
      </c>
      <c r="E153" s="21">
        <f t="shared" si="6"/>
        <v>290</v>
      </c>
      <c r="F153" s="19">
        <v>0</v>
      </c>
      <c r="G153" s="21">
        <f t="shared" si="7"/>
        <v>290</v>
      </c>
      <c r="H153" s="19">
        <v>0.37</v>
      </c>
      <c r="I153" s="22">
        <f t="shared" si="8"/>
        <v>107.3</v>
      </c>
    </row>
    <row r="154" spans="1:9" ht="20.25" x14ac:dyDescent="0.3">
      <c r="A154" s="19" t="s">
        <v>154</v>
      </c>
      <c r="B154" s="19" t="s">
        <v>14</v>
      </c>
      <c r="C154" s="19">
        <v>19</v>
      </c>
      <c r="D154" s="19">
        <v>0</v>
      </c>
      <c r="E154" s="21">
        <f t="shared" si="6"/>
        <v>19</v>
      </c>
      <c r="F154" s="19">
        <v>1</v>
      </c>
      <c r="G154" s="21">
        <f t="shared" si="7"/>
        <v>18</v>
      </c>
      <c r="H154" s="19">
        <v>154</v>
      </c>
      <c r="I154" s="22">
        <f t="shared" si="8"/>
        <v>2772</v>
      </c>
    </row>
    <row r="155" spans="1:9" ht="20.25" x14ac:dyDescent="0.3">
      <c r="A155" s="19" t="s">
        <v>155</v>
      </c>
      <c r="B155" s="19" t="s">
        <v>14</v>
      </c>
      <c r="C155" s="19">
        <v>502</v>
      </c>
      <c r="D155" s="19">
        <v>0</v>
      </c>
      <c r="E155" s="21">
        <f t="shared" si="6"/>
        <v>502</v>
      </c>
      <c r="F155" s="19">
        <v>62</v>
      </c>
      <c r="G155" s="21">
        <f t="shared" si="7"/>
        <v>440</v>
      </c>
      <c r="H155" s="19">
        <v>13.31</v>
      </c>
      <c r="I155" s="22">
        <f t="shared" si="8"/>
        <v>5856.4000000000005</v>
      </c>
    </row>
    <row r="156" spans="1:9" ht="20.25" x14ac:dyDescent="0.3">
      <c r="A156" s="19" t="s">
        <v>201</v>
      </c>
      <c r="B156" s="19" t="s">
        <v>14</v>
      </c>
      <c r="C156" s="19">
        <v>190</v>
      </c>
      <c r="D156" s="19">
        <v>0</v>
      </c>
      <c r="E156" s="21">
        <f t="shared" si="6"/>
        <v>190</v>
      </c>
      <c r="F156" s="19">
        <v>2</v>
      </c>
      <c r="G156" s="21">
        <f t="shared" si="7"/>
        <v>188</v>
      </c>
      <c r="H156" s="19">
        <v>0.28999999999999998</v>
      </c>
      <c r="I156" s="22">
        <f t="shared" si="8"/>
        <v>54.519999999999996</v>
      </c>
    </row>
    <row r="157" spans="1:9" ht="20.25" x14ac:dyDescent="0.3">
      <c r="A157" s="19" t="s">
        <v>156</v>
      </c>
      <c r="B157" s="19" t="s">
        <v>14</v>
      </c>
      <c r="C157" s="19">
        <v>364</v>
      </c>
      <c r="D157" s="19">
        <v>300</v>
      </c>
      <c r="E157" s="21">
        <f t="shared" si="6"/>
        <v>664</v>
      </c>
      <c r="F157" s="19">
        <v>204</v>
      </c>
      <c r="G157" s="21">
        <f t="shared" si="7"/>
        <v>460</v>
      </c>
      <c r="H157" s="19">
        <v>6.6</v>
      </c>
      <c r="I157" s="22">
        <f t="shared" si="8"/>
        <v>3036</v>
      </c>
    </row>
    <row r="158" spans="1:9" ht="20.25" x14ac:dyDescent="0.3">
      <c r="A158" s="19" t="s">
        <v>157</v>
      </c>
      <c r="B158" s="19" t="s">
        <v>14</v>
      </c>
      <c r="C158" s="19">
        <v>100</v>
      </c>
      <c r="D158" s="19">
        <v>60</v>
      </c>
      <c r="E158" s="21">
        <f t="shared" si="6"/>
        <v>160</v>
      </c>
      <c r="F158" s="19">
        <v>20</v>
      </c>
      <c r="G158" s="21">
        <f>+E158-F158</f>
        <v>140</v>
      </c>
      <c r="H158" s="19">
        <v>93.23</v>
      </c>
      <c r="I158" s="22">
        <f t="shared" si="8"/>
        <v>13052.2</v>
      </c>
    </row>
    <row r="159" spans="1:9" ht="20.25" x14ac:dyDescent="0.3">
      <c r="A159" s="19" t="s">
        <v>158</v>
      </c>
      <c r="B159" s="19" t="s">
        <v>14</v>
      </c>
      <c r="C159" s="19">
        <v>690</v>
      </c>
      <c r="D159" s="19">
        <v>0</v>
      </c>
      <c r="E159" s="21">
        <f t="shared" si="6"/>
        <v>690</v>
      </c>
      <c r="F159" s="19">
        <v>10</v>
      </c>
      <c r="G159" s="21">
        <f t="shared" si="7"/>
        <v>680</v>
      </c>
      <c r="H159" s="19">
        <v>7.91</v>
      </c>
      <c r="I159" s="22">
        <f t="shared" si="8"/>
        <v>5378.8</v>
      </c>
    </row>
    <row r="160" spans="1:9" ht="20.25" x14ac:dyDescent="0.3">
      <c r="A160" s="19" t="s">
        <v>159</v>
      </c>
      <c r="B160" s="19" t="s">
        <v>14</v>
      </c>
      <c r="C160" s="19">
        <v>338</v>
      </c>
      <c r="D160" s="19">
        <v>0</v>
      </c>
      <c r="E160" s="21">
        <f t="shared" si="6"/>
        <v>338</v>
      </c>
      <c r="F160" s="19">
        <v>32</v>
      </c>
      <c r="G160" s="21">
        <f t="shared" si="7"/>
        <v>306</v>
      </c>
      <c r="H160" s="19">
        <v>31.9</v>
      </c>
      <c r="I160" s="22">
        <f t="shared" si="8"/>
        <v>9761.4</v>
      </c>
    </row>
    <row r="161" spans="1:9" ht="20.25" x14ac:dyDescent="0.3">
      <c r="A161" s="19" t="s">
        <v>160</v>
      </c>
      <c r="B161" s="19" t="s">
        <v>14</v>
      </c>
      <c r="C161" s="19">
        <v>390</v>
      </c>
      <c r="D161" s="19">
        <v>0</v>
      </c>
      <c r="E161" s="21">
        <f t="shared" si="6"/>
        <v>390</v>
      </c>
      <c r="F161" s="19">
        <v>19</v>
      </c>
      <c r="G161" s="21">
        <f t="shared" si="7"/>
        <v>371</v>
      </c>
      <c r="H161" s="19">
        <v>20.79</v>
      </c>
      <c r="I161" s="22">
        <f t="shared" si="8"/>
        <v>7713.0899999999992</v>
      </c>
    </row>
    <row r="162" spans="1:9" ht="20.25" x14ac:dyDescent="0.3">
      <c r="A162" s="19" t="s">
        <v>161</v>
      </c>
      <c r="B162" s="19" t="s">
        <v>14</v>
      </c>
      <c r="C162" s="19">
        <v>225</v>
      </c>
      <c r="D162" s="19">
        <v>0</v>
      </c>
      <c r="E162" s="21">
        <f t="shared" si="6"/>
        <v>225</v>
      </c>
      <c r="F162" s="19">
        <v>18</v>
      </c>
      <c r="G162" s="21">
        <f t="shared" si="7"/>
        <v>207</v>
      </c>
      <c r="H162" s="19">
        <v>8.2200000000000006</v>
      </c>
      <c r="I162" s="22">
        <f t="shared" si="8"/>
        <v>1701.5400000000002</v>
      </c>
    </row>
    <row r="163" spans="1:9" ht="20.25" x14ac:dyDescent="0.3">
      <c r="A163" s="19" t="s">
        <v>162</v>
      </c>
      <c r="B163" s="19" t="s">
        <v>14</v>
      </c>
      <c r="C163" s="19">
        <v>206</v>
      </c>
      <c r="D163" s="19">
        <v>0</v>
      </c>
      <c r="E163" s="21">
        <f t="shared" si="6"/>
        <v>206</v>
      </c>
      <c r="F163" s="19">
        <v>0</v>
      </c>
      <c r="G163" s="21">
        <f t="shared" si="7"/>
        <v>206</v>
      </c>
      <c r="H163" s="19">
        <v>16.89</v>
      </c>
      <c r="I163" s="22">
        <f t="shared" si="8"/>
        <v>3479.34</v>
      </c>
    </row>
    <row r="164" spans="1:9" ht="20.25" x14ac:dyDescent="0.3">
      <c r="A164" s="19" t="s">
        <v>163</v>
      </c>
      <c r="B164" s="19" t="s">
        <v>14</v>
      </c>
      <c r="C164" s="19">
        <v>360</v>
      </c>
      <c r="D164" s="19">
        <v>0</v>
      </c>
      <c r="E164" s="21">
        <f t="shared" si="6"/>
        <v>360</v>
      </c>
      <c r="F164" s="19">
        <v>5</v>
      </c>
      <c r="G164" s="21">
        <f t="shared" si="7"/>
        <v>355</v>
      </c>
      <c r="H164" s="19">
        <v>15.38</v>
      </c>
      <c r="I164" s="22">
        <f t="shared" si="8"/>
        <v>5459.9000000000005</v>
      </c>
    </row>
    <row r="165" spans="1:9" ht="20.25" x14ac:dyDescent="0.3">
      <c r="A165" s="19" t="s">
        <v>164</v>
      </c>
      <c r="B165" s="19" t="s">
        <v>14</v>
      </c>
      <c r="C165" s="19">
        <v>0</v>
      </c>
      <c r="D165" s="19">
        <v>0</v>
      </c>
      <c r="E165" s="21">
        <f t="shared" si="6"/>
        <v>0</v>
      </c>
      <c r="F165" s="19">
        <v>0</v>
      </c>
      <c r="G165" s="21">
        <f t="shared" si="7"/>
        <v>0</v>
      </c>
      <c r="H165" s="19">
        <v>20.8</v>
      </c>
      <c r="I165" s="22">
        <f t="shared" si="8"/>
        <v>0</v>
      </c>
    </row>
    <row r="166" spans="1:9" ht="20.25" x14ac:dyDescent="0.3">
      <c r="A166" s="19" t="s">
        <v>165</v>
      </c>
      <c r="B166" s="19" t="s">
        <v>14</v>
      </c>
      <c r="C166" s="19">
        <v>1450</v>
      </c>
      <c r="D166" s="19">
        <v>0</v>
      </c>
      <c r="E166" s="21">
        <f t="shared" si="6"/>
        <v>1450</v>
      </c>
      <c r="F166" s="19">
        <v>150</v>
      </c>
      <c r="G166" s="21">
        <v>1300</v>
      </c>
      <c r="H166" s="19">
        <v>8.25</v>
      </c>
      <c r="I166" s="22">
        <f t="shared" si="8"/>
        <v>10725</v>
      </c>
    </row>
    <row r="167" spans="1:9" ht="20.25" x14ac:dyDescent="0.3">
      <c r="A167" s="19" t="s">
        <v>166</v>
      </c>
      <c r="B167" s="19" t="s">
        <v>14</v>
      </c>
      <c r="C167" s="19">
        <v>1025</v>
      </c>
      <c r="D167" s="19">
        <v>0</v>
      </c>
      <c r="E167" s="21">
        <f t="shared" si="6"/>
        <v>1025</v>
      </c>
      <c r="F167" s="19">
        <v>68</v>
      </c>
      <c r="G167" s="21">
        <f t="shared" si="7"/>
        <v>957</v>
      </c>
      <c r="H167" s="19">
        <v>43.98</v>
      </c>
      <c r="I167" s="22">
        <f t="shared" si="8"/>
        <v>42088.86</v>
      </c>
    </row>
    <row r="168" spans="1:9" ht="20.25" x14ac:dyDescent="0.3">
      <c r="A168" s="19" t="s">
        <v>167</v>
      </c>
      <c r="B168" s="19" t="s">
        <v>14</v>
      </c>
      <c r="C168" s="19">
        <v>187</v>
      </c>
      <c r="D168" s="19">
        <v>48</v>
      </c>
      <c r="E168" s="21">
        <f t="shared" si="6"/>
        <v>235</v>
      </c>
      <c r="F168" s="19">
        <v>24</v>
      </c>
      <c r="G168" s="21">
        <f t="shared" si="7"/>
        <v>211</v>
      </c>
      <c r="H168" s="19">
        <v>71.5</v>
      </c>
      <c r="I168" s="22">
        <f t="shared" si="8"/>
        <v>15086.5</v>
      </c>
    </row>
    <row r="169" spans="1:9" ht="20.25" x14ac:dyDescent="0.3">
      <c r="A169" s="19" t="s">
        <v>168</v>
      </c>
      <c r="B169" s="19" t="s">
        <v>14</v>
      </c>
      <c r="C169" s="19">
        <v>98</v>
      </c>
      <c r="D169" s="19">
        <v>0</v>
      </c>
      <c r="E169" s="21">
        <f t="shared" si="6"/>
        <v>98</v>
      </c>
      <c r="F169" s="19">
        <v>6</v>
      </c>
      <c r="G169" s="21">
        <f t="shared" si="7"/>
        <v>92</v>
      </c>
      <c r="H169" s="19">
        <v>53.35</v>
      </c>
      <c r="I169" s="22">
        <f t="shared" si="8"/>
        <v>4908.2</v>
      </c>
    </row>
    <row r="170" spans="1:9" ht="20.25" x14ac:dyDescent="0.3">
      <c r="A170" s="19" t="s">
        <v>169</v>
      </c>
      <c r="B170" s="19" t="s">
        <v>14</v>
      </c>
      <c r="C170" s="19">
        <v>79</v>
      </c>
      <c r="D170" s="19">
        <v>240</v>
      </c>
      <c r="E170" s="21">
        <v>319</v>
      </c>
      <c r="F170" s="19">
        <v>70</v>
      </c>
      <c r="G170" s="21">
        <f t="shared" si="7"/>
        <v>249</v>
      </c>
      <c r="H170" s="19">
        <v>97.9</v>
      </c>
      <c r="I170" s="22">
        <f t="shared" si="8"/>
        <v>24377.100000000002</v>
      </c>
    </row>
    <row r="171" spans="1:9" ht="20.25" x14ac:dyDescent="0.3">
      <c r="A171" s="19" t="s">
        <v>170</v>
      </c>
      <c r="B171" s="19" t="s">
        <v>14</v>
      </c>
      <c r="C171" s="19">
        <v>500</v>
      </c>
      <c r="D171" s="19">
        <v>0</v>
      </c>
      <c r="E171" s="21">
        <f t="shared" si="6"/>
        <v>500</v>
      </c>
      <c r="F171" s="19">
        <v>12</v>
      </c>
      <c r="G171" s="21">
        <f t="shared" si="7"/>
        <v>488</v>
      </c>
      <c r="H171" s="19">
        <v>20.83</v>
      </c>
      <c r="I171" s="22">
        <f t="shared" si="8"/>
        <v>10165.039999999999</v>
      </c>
    </row>
    <row r="172" spans="1:9" ht="20.25" x14ac:dyDescent="0.3">
      <c r="A172" s="19" t="s">
        <v>171</v>
      </c>
      <c r="B172" s="19" t="s">
        <v>14</v>
      </c>
      <c r="C172" s="19">
        <v>139</v>
      </c>
      <c r="D172" s="19">
        <v>0</v>
      </c>
      <c r="E172" s="21">
        <f t="shared" si="6"/>
        <v>139</v>
      </c>
      <c r="F172" s="19">
        <v>16</v>
      </c>
      <c r="G172" s="21">
        <f t="shared" si="7"/>
        <v>123</v>
      </c>
      <c r="H172" s="19">
        <v>35.729999999999997</v>
      </c>
      <c r="I172" s="22">
        <f t="shared" si="8"/>
        <v>4394.79</v>
      </c>
    </row>
    <row r="173" spans="1:9" ht="20.25" x14ac:dyDescent="0.3">
      <c r="A173" s="19" t="s">
        <v>172</v>
      </c>
      <c r="B173" s="19" t="s">
        <v>14</v>
      </c>
      <c r="C173" s="19">
        <v>246</v>
      </c>
      <c r="D173" s="19">
        <v>0</v>
      </c>
      <c r="E173" s="21">
        <f t="shared" si="6"/>
        <v>246</v>
      </c>
      <c r="F173" s="19">
        <v>24</v>
      </c>
      <c r="G173" s="21">
        <f t="shared" si="7"/>
        <v>222</v>
      </c>
      <c r="H173" s="19">
        <v>99</v>
      </c>
      <c r="I173" s="22">
        <f t="shared" si="8"/>
        <v>21978</v>
      </c>
    </row>
    <row r="174" spans="1:9" ht="20.25" x14ac:dyDescent="0.3">
      <c r="A174" s="19" t="s">
        <v>173</v>
      </c>
      <c r="B174" s="19" t="s">
        <v>14</v>
      </c>
      <c r="C174" s="19">
        <v>149</v>
      </c>
      <c r="D174" s="19">
        <v>0</v>
      </c>
      <c r="E174" s="21">
        <f t="shared" si="6"/>
        <v>149</v>
      </c>
      <c r="F174" s="19">
        <v>0</v>
      </c>
      <c r="G174" s="21">
        <f t="shared" si="7"/>
        <v>149</v>
      </c>
      <c r="H174" s="19">
        <v>36</v>
      </c>
      <c r="I174" s="22">
        <f t="shared" si="8"/>
        <v>5364</v>
      </c>
    </row>
    <row r="175" spans="1:9" ht="20.25" x14ac:dyDescent="0.3">
      <c r="A175" s="19" t="s">
        <v>174</v>
      </c>
      <c r="B175" s="19" t="s">
        <v>14</v>
      </c>
      <c r="C175" s="19">
        <v>420</v>
      </c>
      <c r="D175" s="19">
        <v>0</v>
      </c>
      <c r="E175" s="21">
        <f t="shared" si="6"/>
        <v>420</v>
      </c>
      <c r="F175" s="19">
        <v>12</v>
      </c>
      <c r="G175" s="21">
        <f t="shared" si="7"/>
        <v>408</v>
      </c>
      <c r="H175" s="19">
        <v>35.729999999999997</v>
      </c>
      <c r="I175" s="22">
        <f t="shared" si="8"/>
        <v>14577.839999999998</v>
      </c>
    </row>
    <row r="176" spans="1:9" ht="20.25" x14ac:dyDescent="0.3">
      <c r="A176" s="19" t="s">
        <v>175</v>
      </c>
      <c r="B176" s="19" t="s">
        <v>14</v>
      </c>
      <c r="C176" s="19">
        <v>200</v>
      </c>
      <c r="D176" s="19">
        <v>0</v>
      </c>
      <c r="E176" s="21">
        <f t="shared" si="6"/>
        <v>200</v>
      </c>
      <c r="F176" s="19">
        <v>0</v>
      </c>
      <c r="G176" s="21">
        <f t="shared" si="7"/>
        <v>200</v>
      </c>
      <c r="H176" s="19">
        <v>46.7</v>
      </c>
      <c r="I176" s="22">
        <f t="shared" si="8"/>
        <v>9340</v>
      </c>
    </row>
    <row r="177" spans="1:9" ht="20.25" x14ac:dyDescent="0.3">
      <c r="A177" s="19" t="s">
        <v>176</v>
      </c>
      <c r="B177" s="19" t="s">
        <v>14</v>
      </c>
      <c r="C177" s="19">
        <v>24</v>
      </c>
      <c r="D177" s="19">
        <v>0</v>
      </c>
      <c r="E177" s="21">
        <f t="shared" si="6"/>
        <v>24</v>
      </c>
      <c r="F177" s="19">
        <v>0</v>
      </c>
      <c r="G177" s="21">
        <f t="shared" si="7"/>
        <v>24</v>
      </c>
      <c r="H177" s="19">
        <v>24.7</v>
      </c>
      <c r="I177" s="22">
        <f t="shared" si="8"/>
        <v>592.79999999999995</v>
      </c>
    </row>
    <row r="178" spans="1:9" ht="20.25" x14ac:dyDescent="0.3">
      <c r="A178" s="19" t="s">
        <v>177</v>
      </c>
      <c r="B178" s="19" t="s">
        <v>14</v>
      </c>
      <c r="C178" s="19">
        <v>32</v>
      </c>
      <c r="D178" s="19">
        <v>0</v>
      </c>
      <c r="E178" s="21">
        <f t="shared" si="6"/>
        <v>32</v>
      </c>
      <c r="F178" s="19">
        <v>2</v>
      </c>
      <c r="G178" s="21">
        <f t="shared" si="7"/>
        <v>30</v>
      </c>
      <c r="H178" s="19">
        <v>17.45</v>
      </c>
      <c r="I178" s="22">
        <f t="shared" si="8"/>
        <v>523.5</v>
      </c>
    </row>
    <row r="179" spans="1:9" ht="20.25" x14ac:dyDescent="0.3">
      <c r="A179" s="19" t="s">
        <v>178</v>
      </c>
      <c r="B179" s="19" t="s">
        <v>14</v>
      </c>
      <c r="C179" s="19">
        <v>42</v>
      </c>
      <c r="D179" s="19">
        <v>0</v>
      </c>
      <c r="E179" s="21">
        <f t="shared" si="6"/>
        <v>42</v>
      </c>
      <c r="F179" s="19">
        <v>1</v>
      </c>
      <c r="G179" s="21">
        <f t="shared" si="7"/>
        <v>41</v>
      </c>
      <c r="H179" s="19">
        <v>17.45</v>
      </c>
      <c r="I179" s="22">
        <f t="shared" si="8"/>
        <v>715.44999999999993</v>
      </c>
    </row>
    <row r="180" spans="1:9" ht="20.25" x14ac:dyDescent="0.3">
      <c r="A180" s="19" t="s">
        <v>179</v>
      </c>
      <c r="B180" s="19" t="s">
        <v>14</v>
      </c>
      <c r="C180" s="19">
        <v>29</v>
      </c>
      <c r="D180" s="19">
        <v>0</v>
      </c>
      <c r="E180" s="21">
        <f t="shared" si="6"/>
        <v>29</v>
      </c>
      <c r="F180" s="19">
        <v>0</v>
      </c>
      <c r="G180" s="21">
        <f t="shared" si="7"/>
        <v>29</v>
      </c>
      <c r="H180" s="19">
        <v>15.95</v>
      </c>
      <c r="I180" s="22">
        <f t="shared" si="8"/>
        <v>462.54999999999995</v>
      </c>
    </row>
    <row r="181" spans="1:9" ht="20.25" x14ac:dyDescent="0.3">
      <c r="A181" s="19" t="s">
        <v>180</v>
      </c>
      <c r="B181" s="19" t="s">
        <v>14</v>
      </c>
      <c r="C181" s="19">
        <v>20</v>
      </c>
      <c r="D181" s="19">
        <v>0</v>
      </c>
      <c r="E181" s="21">
        <f t="shared" si="6"/>
        <v>20</v>
      </c>
      <c r="F181" s="19">
        <v>0</v>
      </c>
      <c r="G181" s="21">
        <f t="shared" si="7"/>
        <v>20</v>
      </c>
      <c r="H181" s="19">
        <v>27.5</v>
      </c>
      <c r="I181" s="22">
        <f t="shared" si="8"/>
        <v>550</v>
      </c>
    </row>
    <row r="182" spans="1:9" ht="20.25" x14ac:dyDescent="0.3">
      <c r="A182" s="19" t="s">
        <v>181</v>
      </c>
      <c r="B182" s="19" t="s">
        <v>14</v>
      </c>
      <c r="C182" s="19">
        <v>18</v>
      </c>
      <c r="D182" s="19">
        <v>0</v>
      </c>
      <c r="E182" s="21">
        <f t="shared" si="6"/>
        <v>18</v>
      </c>
      <c r="F182" s="19">
        <v>0</v>
      </c>
      <c r="G182" s="21">
        <f t="shared" si="7"/>
        <v>18</v>
      </c>
      <c r="H182" s="19">
        <v>30.8</v>
      </c>
      <c r="I182" s="22">
        <f t="shared" si="8"/>
        <v>554.4</v>
      </c>
    </row>
    <row r="183" spans="1:9" ht="20.25" x14ac:dyDescent="0.3">
      <c r="A183" s="19" t="s">
        <v>182</v>
      </c>
      <c r="B183" s="19" t="s">
        <v>14</v>
      </c>
      <c r="C183" s="19">
        <v>14</v>
      </c>
      <c r="D183" s="19">
        <v>0</v>
      </c>
      <c r="E183" s="21">
        <f t="shared" si="6"/>
        <v>14</v>
      </c>
      <c r="F183" s="19">
        <v>0</v>
      </c>
      <c r="G183" s="21">
        <f t="shared" si="7"/>
        <v>14</v>
      </c>
      <c r="H183" s="19">
        <v>27.54</v>
      </c>
      <c r="I183" s="22">
        <f t="shared" si="8"/>
        <v>385.56</v>
      </c>
    </row>
    <row r="184" spans="1:9" ht="20.25" x14ac:dyDescent="0.3">
      <c r="A184" s="19" t="s">
        <v>183</v>
      </c>
      <c r="B184" s="19" t="s">
        <v>14</v>
      </c>
      <c r="C184" s="19">
        <v>18</v>
      </c>
      <c r="D184" s="19">
        <v>0</v>
      </c>
      <c r="E184" s="21">
        <f t="shared" si="6"/>
        <v>18</v>
      </c>
      <c r="F184" s="19">
        <v>0</v>
      </c>
      <c r="G184" s="21">
        <f t="shared" si="7"/>
        <v>18</v>
      </c>
      <c r="H184" s="19">
        <v>28.85</v>
      </c>
      <c r="I184" s="22">
        <f t="shared" si="8"/>
        <v>519.30000000000007</v>
      </c>
    </row>
    <row r="185" spans="1:9" ht="20.25" x14ac:dyDescent="0.3">
      <c r="A185" s="19" t="s">
        <v>202</v>
      </c>
      <c r="B185" s="19" t="s">
        <v>14</v>
      </c>
      <c r="C185" s="19">
        <v>225</v>
      </c>
      <c r="D185" s="19">
        <v>0</v>
      </c>
      <c r="E185" s="21">
        <f t="shared" si="6"/>
        <v>225</v>
      </c>
      <c r="F185" s="19">
        <v>225</v>
      </c>
      <c r="G185" s="21">
        <f t="shared" si="7"/>
        <v>0</v>
      </c>
      <c r="H185" s="19">
        <v>20.48</v>
      </c>
      <c r="I185" s="22">
        <f t="shared" si="8"/>
        <v>0</v>
      </c>
    </row>
    <row r="186" spans="1:9" ht="20.25" x14ac:dyDescent="0.3">
      <c r="A186" s="19" t="s">
        <v>184</v>
      </c>
      <c r="B186" s="19" t="s">
        <v>14</v>
      </c>
      <c r="C186" s="19">
        <v>19</v>
      </c>
      <c r="D186" s="19">
        <v>2</v>
      </c>
      <c r="E186" s="21">
        <f t="shared" si="6"/>
        <v>21</v>
      </c>
      <c r="F186" s="19">
        <v>1</v>
      </c>
      <c r="G186" s="21">
        <v>19</v>
      </c>
      <c r="H186" s="19">
        <v>385</v>
      </c>
      <c r="I186" s="22">
        <f t="shared" si="8"/>
        <v>7315</v>
      </c>
    </row>
    <row r="187" spans="1:9" ht="20.25" x14ac:dyDescent="0.3">
      <c r="A187" s="19" t="s">
        <v>185</v>
      </c>
      <c r="B187" s="19" t="s">
        <v>14</v>
      </c>
      <c r="C187" s="19">
        <v>0</v>
      </c>
      <c r="D187" s="19">
        <v>0</v>
      </c>
      <c r="E187" s="21">
        <f t="shared" si="6"/>
        <v>0</v>
      </c>
      <c r="F187" s="19">
        <v>0</v>
      </c>
      <c r="G187" s="21">
        <f t="shared" si="7"/>
        <v>0</v>
      </c>
      <c r="H187" s="19">
        <v>40.75</v>
      </c>
      <c r="I187" s="22">
        <f t="shared" si="8"/>
        <v>0</v>
      </c>
    </row>
    <row r="188" spans="1:9" ht="20.25" x14ac:dyDescent="0.3">
      <c r="A188" s="19" t="s">
        <v>186</v>
      </c>
      <c r="B188" s="19" t="s">
        <v>14</v>
      </c>
      <c r="C188" s="19">
        <v>420</v>
      </c>
      <c r="D188" s="19">
        <v>0</v>
      </c>
      <c r="E188" s="21">
        <f t="shared" si="6"/>
        <v>420</v>
      </c>
      <c r="F188" s="19">
        <v>0</v>
      </c>
      <c r="G188" s="21">
        <f t="shared" si="7"/>
        <v>420</v>
      </c>
      <c r="H188" s="19">
        <v>9.9</v>
      </c>
      <c r="I188" s="22">
        <f t="shared" si="8"/>
        <v>4158</v>
      </c>
    </row>
    <row r="189" spans="1:9" ht="20.25" x14ac:dyDescent="0.3">
      <c r="A189" s="19" t="s">
        <v>187</v>
      </c>
      <c r="B189" s="19" t="s">
        <v>14</v>
      </c>
      <c r="C189" s="19">
        <v>10</v>
      </c>
      <c r="D189" s="19">
        <v>3</v>
      </c>
      <c r="E189" s="21">
        <f t="shared" si="6"/>
        <v>13</v>
      </c>
      <c r="F189" s="19">
        <v>1</v>
      </c>
      <c r="G189" s="21">
        <f t="shared" si="7"/>
        <v>12</v>
      </c>
      <c r="H189" s="19">
        <v>461.85</v>
      </c>
      <c r="I189" s="22">
        <f t="shared" si="8"/>
        <v>5542.2000000000007</v>
      </c>
    </row>
    <row r="190" spans="1:9" ht="20.25" x14ac:dyDescent="0.3">
      <c r="A190" s="19" t="s">
        <v>188</v>
      </c>
      <c r="B190" s="19" t="s">
        <v>14</v>
      </c>
      <c r="C190" s="19">
        <v>360</v>
      </c>
      <c r="D190" s="19">
        <v>0</v>
      </c>
      <c r="E190" s="21">
        <f t="shared" si="6"/>
        <v>360</v>
      </c>
      <c r="F190" s="19">
        <v>40</v>
      </c>
      <c r="G190" s="21">
        <f t="shared" si="7"/>
        <v>320</v>
      </c>
      <c r="H190" s="19">
        <v>7.15</v>
      </c>
      <c r="I190" s="22">
        <f t="shared" si="8"/>
        <v>2288</v>
      </c>
    </row>
    <row r="191" spans="1:9" ht="20.25" x14ac:dyDescent="0.3">
      <c r="A191" s="19" t="s">
        <v>189</v>
      </c>
      <c r="B191" s="19" t="s">
        <v>14</v>
      </c>
      <c r="C191" s="19">
        <v>0</v>
      </c>
      <c r="D191" s="19">
        <v>0</v>
      </c>
      <c r="E191" s="21">
        <f t="shared" si="6"/>
        <v>0</v>
      </c>
      <c r="F191" s="19">
        <v>0</v>
      </c>
      <c r="G191" s="21">
        <f t="shared" si="7"/>
        <v>0</v>
      </c>
      <c r="H191" s="19">
        <v>1.31</v>
      </c>
      <c r="I191" s="22">
        <f t="shared" si="8"/>
        <v>0</v>
      </c>
    </row>
    <row r="192" spans="1:9" ht="20.25" x14ac:dyDescent="0.3">
      <c r="A192" s="19" t="s">
        <v>190</v>
      </c>
      <c r="B192" s="19" t="s">
        <v>14</v>
      </c>
      <c r="C192" s="19">
        <v>374</v>
      </c>
      <c r="D192" s="19">
        <v>0</v>
      </c>
      <c r="E192" s="21">
        <f t="shared" si="6"/>
        <v>374</v>
      </c>
      <c r="F192" s="19">
        <v>24</v>
      </c>
      <c r="G192" s="21">
        <f t="shared" si="7"/>
        <v>350</v>
      </c>
      <c r="H192" s="19">
        <v>23.7</v>
      </c>
      <c r="I192" s="22">
        <f t="shared" si="8"/>
        <v>8295</v>
      </c>
    </row>
    <row r="193" spans="1:9" ht="20.25" x14ac:dyDescent="0.3">
      <c r="A193" s="44" t="s">
        <v>191</v>
      </c>
      <c r="B193" s="44"/>
      <c r="C193" s="44"/>
      <c r="D193" s="44"/>
      <c r="E193" s="44"/>
      <c r="F193" s="44"/>
      <c r="G193" s="44"/>
      <c r="H193" s="44"/>
      <c r="I193" s="45">
        <f>SUM(I146:I192)</f>
        <v>279726.25999999995</v>
      </c>
    </row>
    <row r="194" spans="1:9" ht="23.25" x14ac:dyDescent="0.35">
      <c r="A194" s="46" t="s">
        <v>192</v>
      </c>
      <c r="B194" s="29"/>
      <c r="H194" s="46" t="s">
        <v>193</v>
      </c>
      <c r="I194" s="47">
        <f>+I193+I135+I65</f>
        <v>734425.16999999981</v>
      </c>
    </row>
    <row r="195" spans="1:9" ht="23.25" x14ac:dyDescent="0.35">
      <c r="A195" s="46"/>
      <c r="B195" s="29"/>
      <c r="I195" s="40"/>
    </row>
    <row r="196" spans="1:9" ht="20.25" x14ac:dyDescent="0.3">
      <c r="A196" s="29" t="s">
        <v>194</v>
      </c>
      <c r="B196" s="29" t="s">
        <v>195</v>
      </c>
      <c r="H196" t="s">
        <v>196</v>
      </c>
    </row>
    <row r="197" spans="1:9" x14ac:dyDescent="0.25">
      <c r="A197" t="s">
        <v>197</v>
      </c>
      <c r="B197" t="s">
        <v>198</v>
      </c>
      <c r="G197" t="s">
        <v>199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204"/>
  <sheetViews>
    <sheetView topLeftCell="A160" zoomScale="60" zoomScaleNormal="60" workbookViewId="0">
      <selection activeCell="G175" sqref="G175"/>
    </sheetView>
  </sheetViews>
  <sheetFormatPr baseColWidth="10" defaultRowHeight="15" x14ac:dyDescent="0.25"/>
  <cols>
    <col min="1" max="1" width="53" customWidth="1"/>
    <col min="9" max="9" width="19.5703125" customWidth="1"/>
    <col min="257" max="257" width="53" customWidth="1"/>
    <col min="265" max="265" width="19.5703125" customWidth="1"/>
    <col min="513" max="513" width="53" customWidth="1"/>
    <col min="521" max="521" width="19.5703125" customWidth="1"/>
    <col min="769" max="769" width="53" customWidth="1"/>
    <col min="777" max="777" width="19.5703125" customWidth="1"/>
    <col min="1025" max="1025" width="53" customWidth="1"/>
    <col min="1033" max="1033" width="19.5703125" customWidth="1"/>
    <col min="1281" max="1281" width="53" customWidth="1"/>
    <col min="1289" max="1289" width="19.5703125" customWidth="1"/>
    <col min="1537" max="1537" width="53" customWidth="1"/>
    <col min="1545" max="1545" width="19.5703125" customWidth="1"/>
    <col min="1793" max="1793" width="53" customWidth="1"/>
    <col min="1801" max="1801" width="19.5703125" customWidth="1"/>
    <col min="2049" max="2049" width="53" customWidth="1"/>
    <col min="2057" max="2057" width="19.5703125" customWidth="1"/>
    <col min="2305" max="2305" width="53" customWidth="1"/>
    <col min="2313" max="2313" width="19.5703125" customWidth="1"/>
    <col min="2561" max="2561" width="53" customWidth="1"/>
    <col min="2569" max="2569" width="19.5703125" customWidth="1"/>
    <col min="2817" max="2817" width="53" customWidth="1"/>
    <col min="2825" max="2825" width="19.5703125" customWidth="1"/>
    <col min="3073" max="3073" width="53" customWidth="1"/>
    <col min="3081" max="3081" width="19.5703125" customWidth="1"/>
    <col min="3329" max="3329" width="53" customWidth="1"/>
    <col min="3337" max="3337" width="19.5703125" customWidth="1"/>
    <col min="3585" max="3585" width="53" customWidth="1"/>
    <col min="3593" max="3593" width="19.5703125" customWidth="1"/>
    <col min="3841" max="3841" width="53" customWidth="1"/>
    <col min="3849" max="3849" width="19.5703125" customWidth="1"/>
    <col min="4097" max="4097" width="53" customWidth="1"/>
    <col min="4105" max="4105" width="19.5703125" customWidth="1"/>
    <col min="4353" max="4353" width="53" customWidth="1"/>
    <col min="4361" max="4361" width="19.5703125" customWidth="1"/>
    <col min="4609" max="4609" width="53" customWidth="1"/>
    <col min="4617" max="4617" width="19.5703125" customWidth="1"/>
    <col min="4865" max="4865" width="53" customWidth="1"/>
    <col min="4873" max="4873" width="19.5703125" customWidth="1"/>
    <col min="5121" max="5121" width="53" customWidth="1"/>
    <col min="5129" max="5129" width="19.5703125" customWidth="1"/>
    <col min="5377" max="5377" width="53" customWidth="1"/>
    <col min="5385" max="5385" width="19.5703125" customWidth="1"/>
    <col min="5633" max="5633" width="53" customWidth="1"/>
    <col min="5641" max="5641" width="19.5703125" customWidth="1"/>
    <col min="5889" max="5889" width="53" customWidth="1"/>
    <col min="5897" max="5897" width="19.5703125" customWidth="1"/>
    <col min="6145" max="6145" width="53" customWidth="1"/>
    <col min="6153" max="6153" width="19.5703125" customWidth="1"/>
    <col min="6401" max="6401" width="53" customWidth="1"/>
    <col min="6409" max="6409" width="19.5703125" customWidth="1"/>
    <col min="6657" max="6657" width="53" customWidth="1"/>
    <col min="6665" max="6665" width="19.5703125" customWidth="1"/>
    <col min="6913" max="6913" width="53" customWidth="1"/>
    <col min="6921" max="6921" width="19.5703125" customWidth="1"/>
    <col min="7169" max="7169" width="53" customWidth="1"/>
    <col min="7177" max="7177" width="19.5703125" customWidth="1"/>
    <col min="7425" max="7425" width="53" customWidth="1"/>
    <col min="7433" max="7433" width="19.5703125" customWidth="1"/>
    <col min="7681" max="7681" width="53" customWidth="1"/>
    <col min="7689" max="7689" width="19.5703125" customWidth="1"/>
    <col min="7937" max="7937" width="53" customWidth="1"/>
    <col min="7945" max="7945" width="19.5703125" customWidth="1"/>
    <col min="8193" max="8193" width="53" customWidth="1"/>
    <col min="8201" max="8201" width="19.5703125" customWidth="1"/>
    <col min="8449" max="8449" width="53" customWidth="1"/>
    <col min="8457" max="8457" width="19.5703125" customWidth="1"/>
    <col min="8705" max="8705" width="53" customWidth="1"/>
    <col min="8713" max="8713" width="19.5703125" customWidth="1"/>
    <col min="8961" max="8961" width="53" customWidth="1"/>
    <col min="8969" max="8969" width="19.5703125" customWidth="1"/>
    <col min="9217" max="9217" width="53" customWidth="1"/>
    <col min="9225" max="9225" width="19.5703125" customWidth="1"/>
    <col min="9473" max="9473" width="53" customWidth="1"/>
    <col min="9481" max="9481" width="19.5703125" customWidth="1"/>
    <col min="9729" max="9729" width="53" customWidth="1"/>
    <col min="9737" max="9737" width="19.5703125" customWidth="1"/>
    <col min="9985" max="9985" width="53" customWidth="1"/>
    <col min="9993" max="9993" width="19.5703125" customWidth="1"/>
    <col min="10241" max="10241" width="53" customWidth="1"/>
    <col min="10249" max="10249" width="19.5703125" customWidth="1"/>
    <col min="10497" max="10497" width="53" customWidth="1"/>
    <col min="10505" max="10505" width="19.5703125" customWidth="1"/>
    <col min="10753" max="10753" width="53" customWidth="1"/>
    <col min="10761" max="10761" width="19.5703125" customWidth="1"/>
    <col min="11009" max="11009" width="53" customWidth="1"/>
    <col min="11017" max="11017" width="19.5703125" customWidth="1"/>
    <col min="11265" max="11265" width="53" customWidth="1"/>
    <col min="11273" max="11273" width="19.5703125" customWidth="1"/>
    <col min="11521" max="11521" width="53" customWidth="1"/>
    <col min="11529" max="11529" width="19.5703125" customWidth="1"/>
    <col min="11777" max="11777" width="53" customWidth="1"/>
    <col min="11785" max="11785" width="19.5703125" customWidth="1"/>
    <col min="12033" max="12033" width="53" customWidth="1"/>
    <col min="12041" max="12041" width="19.5703125" customWidth="1"/>
    <col min="12289" max="12289" width="53" customWidth="1"/>
    <col min="12297" max="12297" width="19.5703125" customWidth="1"/>
    <col min="12545" max="12545" width="53" customWidth="1"/>
    <col min="12553" max="12553" width="19.5703125" customWidth="1"/>
    <col min="12801" max="12801" width="53" customWidth="1"/>
    <col min="12809" max="12809" width="19.5703125" customWidth="1"/>
    <col min="13057" max="13057" width="53" customWidth="1"/>
    <col min="13065" max="13065" width="19.5703125" customWidth="1"/>
    <col min="13313" max="13313" width="53" customWidth="1"/>
    <col min="13321" max="13321" width="19.5703125" customWidth="1"/>
    <col min="13569" max="13569" width="53" customWidth="1"/>
    <col min="13577" max="13577" width="19.5703125" customWidth="1"/>
    <col min="13825" max="13825" width="53" customWidth="1"/>
    <col min="13833" max="13833" width="19.5703125" customWidth="1"/>
    <col min="14081" max="14081" width="53" customWidth="1"/>
    <col min="14089" max="14089" width="19.5703125" customWidth="1"/>
    <col min="14337" max="14337" width="53" customWidth="1"/>
    <col min="14345" max="14345" width="19.5703125" customWidth="1"/>
    <col min="14593" max="14593" width="53" customWidth="1"/>
    <col min="14601" max="14601" width="19.5703125" customWidth="1"/>
    <col min="14849" max="14849" width="53" customWidth="1"/>
    <col min="14857" max="14857" width="19.5703125" customWidth="1"/>
    <col min="15105" max="15105" width="53" customWidth="1"/>
    <col min="15113" max="15113" width="19.5703125" customWidth="1"/>
    <col min="15361" max="15361" width="53" customWidth="1"/>
    <col min="15369" max="15369" width="19.5703125" customWidth="1"/>
    <col min="15617" max="15617" width="53" customWidth="1"/>
    <col min="15625" max="15625" width="19.5703125" customWidth="1"/>
    <col min="15873" max="15873" width="53" customWidth="1"/>
    <col min="15881" max="15881" width="19.5703125" customWidth="1"/>
    <col min="16129" max="16129" width="53" customWidth="1"/>
    <col min="16137" max="16137" width="19.5703125" customWidth="1"/>
  </cols>
  <sheetData>
    <row r="2" spans="1:9" x14ac:dyDescent="0.25">
      <c r="C2" s="1"/>
      <c r="G2" s="2"/>
    </row>
    <row r="3" spans="1:9" x14ac:dyDescent="0.25">
      <c r="C3" s="1"/>
      <c r="G3" s="2"/>
    </row>
    <row r="4" spans="1:9" x14ac:dyDescent="0.25">
      <c r="C4" s="1"/>
      <c r="G4" s="2"/>
    </row>
    <row r="5" spans="1:9" x14ac:dyDescent="0.25">
      <c r="C5" s="1" t="s">
        <v>0</v>
      </c>
    </row>
    <row r="6" spans="1:9" ht="15.75" x14ac:dyDescent="0.25">
      <c r="B6" s="3" t="s">
        <v>1</v>
      </c>
      <c r="C6" s="3"/>
      <c r="D6" s="3"/>
      <c r="E6" s="3"/>
      <c r="F6" s="3"/>
    </row>
    <row r="7" spans="1:9" x14ac:dyDescent="0.25">
      <c r="A7" s="4"/>
      <c r="B7" s="5" t="s">
        <v>2</v>
      </c>
      <c r="C7" s="1" t="s">
        <v>3</v>
      </c>
      <c r="D7" s="1"/>
      <c r="E7" s="1"/>
      <c r="F7" s="1" t="s">
        <v>4</v>
      </c>
      <c r="G7" s="5"/>
      <c r="H7" s="5"/>
    </row>
    <row r="8" spans="1:9" x14ac:dyDescent="0.25">
      <c r="D8" s="4"/>
    </row>
    <row r="9" spans="1:9" x14ac:dyDescent="0.25">
      <c r="A9" s="4" t="s">
        <v>5</v>
      </c>
      <c r="B9" s="6"/>
      <c r="C9" s="7" t="s">
        <v>6</v>
      </c>
      <c r="D9" s="7"/>
      <c r="E9" s="7"/>
      <c r="F9" s="7"/>
      <c r="G9" s="6"/>
      <c r="H9" s="6"/>
      <c r="I9" s="8"/>
    </row>
    <row r="10" spans="1:9" x14ac:dyDescent="0.25">
      <c r="A10" s="4" t="s">
        <v>215</v>
      </c>
      <c r="B10" s="9"/>
      <c r="C10" s="6" t="s">
        <v>8</v>
      </c>
      <c r="D10" s="6"/>
      <c r="E10" s="6"/>
      <c r="F10" s="7"/>
      <c r="G10" s="6"/>
      <c r="H10" s="6"/>
      <c r="I10" s="8"/>
    </row>
    <row r="11" spans="1:9" ht="15.75" thickBot="1" x14ac:dyDescent="0.3">
      <c r="A11" s="4" t="s">
        <v>9</v>
      </c>
      <c r="B11" s="6"/>
      <c r="C11" s="10" t="s">
        <v>10</v>
      </c>
      <c r="D11" s="10"/>
      <c r="E11" s="5" t="s">
        <v>11</v>
      </c>
      <c r="F11" s="11" t="s">
        <v>205</v>
      </c>
      <c r="G11" s="10"/>
      <c r="H11" s="5" t="s">
        <v>12</v>
      </c>
      <c r="I11" s="12">
        <v>2025</v>
      </c>
    </row>
    <row r="12" spans="1:9" x14ac:dyDescent="0.25">
      <c r="A12" s="13" t="s">
        <v>13</v>
      </c>
      <c r="B12" s="14" t="s">
        <v>14</v>
      </c>
      <c r="C12" s="14" t="s">
        <v>15</v>
      </c>
      <c r="D12" s="14" t="s">
        <v>16</v>
      </c>
      <c r="E12" s="14" t="s">
        <v>15</v>
      </c>
      <c r="F12" s="14" t="s">
        <v>17</v>
      </c>
      <c r="G12" s="14" t="s">
        <v>18</v>
      </c>
      <c r="H12" s="14" t="s">
        <v>19</v>
      </c>
      <c r="I12" s="15" t="s">
        <v>19</v>
      </c>
    </row>
    <row r="13" spans="1:9" ht="15.75" thickBot="1" x14ac:dyDescent="0.3">
      <c r="A13" s="16"/>
      <c r="B13" s="17"/>
      <c r="C13" s="17" t="s">
        <v>20</v>
      </c>
      <c r="D13" s="17"/>
      <c r="E13" s="17" t="s">
        <v>17</v>
      </c>
      <c r="F13" s="17" t="s">
        <v>21</v>
      </c>
      <c r="G13" s="17" t="s">
        <v>22</v>
      </c>
      <c r="H13" s="17" t="s">
        <v>23</v>
      </c>
      <c r="I13" s="18" t="s">
        <v>17</v>
      </c>
    </row>
    <row r="14" spans="1:9" ht="20.25" x14ac:dyDescent="0.3">
      <c r="A14" s="19" t="s">
        <v>24</v>
      </c>
      <c r="B14" s="19" t="s">
        <v>14</v>
      </c>
      <c r="C14" s="20">
        <v>1900</v>
      </c>
      <c r="D14" s="20">
        <v>0</v>
      </c>
      <c r="E14" s="21">
        <f>+C14+D14</f>
        <v>1900</v>
      </c>
      <c r="F14" s="20">
        <v>900</v>
      </c>
      <c r="G14" s="21">
        <f>+E14-F14</f>
        <v>1000</v>
      </c>
      <c r="H14" s="19">
        <v>0.42</v>
      </c>
      <c r="I14" s="22">
        <f>G14*H14</f>
        <v>420</v>
      </c>
    </row>
    <row r="15" spans="1:9" ht="20.25" x14ac:dyDescent="0.3">
      <c r="A15" s="19" t="s">
        <v>25</v>
      </c>
      <c r="B15" s="19" t="s">
        <v>14</v>
      </c>
      <c r="C15" s="20">
        <v>184</v>
      </c>
      <c r="D15" s="20">
        <v>0</v>
      </c>
      <c r="E15" s="21">
        <f t="shared" ref="E15:E65" si="0">+C15+D15</f>
        <v>184</v>
      </c>
      <c r="F15" s="19">
        <v>15</v>
      </c>
      <c r="G15" s="21">
        <f>+E15-F15</f>
        <v>169</v>
      </c>
      <c r="H15" s="19">
        <v>30.8</v>
      </c>
      <c r="I15" s="22">
        <f t="shared" ref="I15:I65" si="1">G15*H15</f>
        <v>5205.2</v>
      </c>
    </row>
    <row r="16" spans="1:9" ht="20.25" x14ac:dyDescent="0.3">
      <c r="A16" s="19" t="s">
        <v>26</v>
      </c>
      <c r="B16" s="19" t="s">
        <v>14</v>
      </c>
      <c r="C16" s="20">
        <v>202</v>
      </c>
      <c r="D16" s="20">
        <v>0</v>
      </c>
      <c r="E16" s="21">
        <f t="shared" si="0"/>
        <v>202</v>
      </c>
      <c r="F16" s="19">
        <v>2</v>
      </c>
      <c r="G16" s="21">
        <f>+E16-F16</f>
        <v>200</v>
      </c>
      <c r="H16" s="19">
        <v>4.95</v>
      </c>
      <c r="I16" s="22">
        <f t="shared" si="1"/>
        <v>990</v>
      </c>
    </row>
    <row r="17" spans="1:9" ht="20.25" x14ac:dyDescent="0.3">
      <c r="A17" s="19" t="s">
        <v>27</v>
      </c>
      <c r="B17" s="19" t="s">
        <v>14</v>
      </c>
      <c r="C17" s="20">
        <v>210</v>
      </c>
      <c r="D17" s="20">
        <v>100</v>
      </c>
      <c r="E17" s="21">
        <f t="shared" si="0"/>
        <v>310</v>
      </c>
      <c r="F17" s="19">
        <v>25</v>
      </c>
      <c r="G17" s="21">
        <v>285</v>
      </c>
      <c r="H17" s="19">
        <v>37.4</v>
      </c>
      <c r="I17" s="22">
        <f t="shared" si="1"/>
        <v>10659</v>
      </c>
    </row>
    <row r="18" spans="1:9" ht="20.25" x14ac:dyDescent="0.3">
      <c r="A18" s="19" t="s">
        <v>28</v>
      </c>
      <c r="B18" s="19" t="s">
        <v>14</v>
      </c>
      <c r="C18" s="20">
        <v>0</v>
      </c>
      <c r="D18" s="20">
        <v>0</v>
      </c>
      <c r="E18" s="21">
        <v>0</v>
      </c>
      <c r="F18" s="20">
        <v>0</v>
      </c>
      <c r="G18" s="21">
        <f t="shared" ref="G18:G65" si="2">+E18-F18</f>
        <v>0</v>
      </c>
      <c r="H18" s="19">
        <v>0.83</v>
      </c>
      <c r="I18" s="22">
        <f t="shared" si="1"/>
        <v>0</v>
      </c>
    </row>
    <row r="19" spans="1:9" ht="20.25" x14ac:dyDescent="0.3">
      <c r="A19" s="19" t="s">
        <v>206</v>
      </c>
      <c r="B19" s="19" t="s">
        <v>14</v>
      </c>
      <c r="C19" s="20">
        <v>0</v>
      </c>
      <c r="D19" s="20">
        <v>1000</v>
      </c>
      <c r="E19" s="21">
        <v>1000</v>
      </c>
      <c r="F19" s="20">
        <v>100</v>
      </c>
      <c r="G19" s="21">
        <f t="shared" si="2"/>
        <v>900</v>
      </c>
      <c r="H19" s="19">
        <v>0.85</v>
      </c>
      <c r="I19" s="22">
        <f t="shared" si="1"/>
        <v>765</v>
      </c>
    </row>
    <row r="20" spans="1:9" ht="20.25" x14ac:dyDescent="0.3">
      <c r="A20" s="19" t="s">
        <v>29</v>
      </c>
      <c r="B20" s="19" t="s">
        <v>14</v>
      </c>
      <c r="C20" s="20">
        <v>0</v>
      </c>
      <c r="D20" s="20">
        <v>1000</v>
      </c>
      <c r="E20" s="21">
        <f t="shared" si="0"/>
        <v>1000</v>
      </c>
      <c r="F20" s="20">
        <v>100</v>
      </c>
      <c r="G20" s="21">
        <f t="shared" si="2"/>
        <v>900</v>
      </c>
      <c r="H20" s="19">
        <v>0.17</v>
      </c>
      <c r="I20" s="22">
        <f t="shared" si="1"/>
        <v>153</v>
      </c>
    </row>
    <row r="21" spans="1:9" ht="20.25" x14ac:dyDescent="0.3">
      <c r="A21" s="19" t="s">
        <v>30</v>
      </c>
      <c r="B21" s="19" t="s">
        <v>14</v>
      </c>
      <c r="C21" s="20">
        <v>70</v>
      </c>
      <c r="D21" s="20">
        <v>0</v>
      </c>
      <c r="E21" s="21">
        <f t="shared" si="0"/>
        <v>70</v>
      </c>
      <c r="F21" s="19">
        <v>40</v>
      </c>
      <c r="G21" s="21">
        <f t="shared" si="2"/>
        <v>30</v>
      </c>
      <c r="H21" s="19">
        <v>30.25</v>
      </c>
      <c r="I21" s="22">
        <f t="shared" si="1"/>
        <v>907.5</v>
      </c>
    </row>
    <row r="22" spans="1:9" ht="20.25" x14ac:dyDescent="0.3">
      <c r="A22" s="19" t="s">
        <v>31</v>
      </c>
      <c r="B22" s="19" t="s">
        <v>14</v>
      </c>
      <c r="C22" s="20">
        <f>+[1]ENERO!G22</f>
        <v>0</v>
      </c>
      <c r="D22" s="20">
        <v>0</v>
      </c>
      <c r="E22" s="21">
        <f t="shared" si="0"/>
        <v>0</v>
      </c>
      <c r="F22" s="19">
        <v>0</v>
      </c>
      <c r="G22" s="21">
        <f t="shared" si="2"/>
        <v>0</v>
      </c>
      <c r="H22" s="19">
        <v>1.5</v>
      </c>
      <c r="I22" s="22">
        <f t="shared" si="1"/>
        <v>0</v>
      </c>
    </row>
    <row r="23" spans="1:9" ht="20.25" x14ac:dyDescent="0.3">
      <c r="A23" s="19" t="s">
        <v>32</v>
      </c>
      <c r="B23" s="19" t="s">
        <v>14</v>
      </c>
      <c r="C23" s="20">
        <v>336</v>
      </c>
      <c r="D23" s="20">
        <v>0</v>
      </c>
      <c r="E23" s="21">
        <f t="shared" si="0"/>
        <v>336</v>
      </c>
      <c r="F23" s="19">
        <v>1</v>
      </c>
      <c r="G23" s="21">
        <f t="shared" si="2"/>
        <v>335</v>
      </c>
      <c r="H23" s="19">
        <v>13.2</v>
      </c>
      <c r="I23" s="22">
        <f t="shared" si="1"/>
        <v>4422</v>
      </c>
    </row>
    <row r="24" spans="1:9" ht="20.25" x14ac:dyDescent="0.3">
      <c r="A24" s="19" t="s">
        <v>33</v>
      </c>
      <c r="B24" s="19" t="s">
        <v>14</v>
      </c>
      <c r="C24" s="20">
        <v>1000</v>
      </c>
      <c r="D24" s="20">
        <v>0</v>
      </c>
      <c r="E24" s="21">
        <f t="shared" si="0"/>
        <v>1000</v>
      </c>
      <c r="F24" s="20">
        <v>250</v>
      </c>
      <c r="G24" s="21">
        <f t="shared" si="2"/>
        <v>750</v>
      </c>
      <c r="H24" s="19">
        <v>2.73</v>
      </c>
      <c r="I24" s="22">
        <f t="shared" si="1"/>
        <v>2047.5</v>
      </c>
    </row>
    <row r="25" spans="1:9" ht="20.25" x14ac:dyDescent="0.3">
      <c r="A25" s="19" t="s">
        <v>34</v>
      </c>
      <c r="B25" s="19" t="s">
        <v>14</v>
      </c>
      <c r="C25" s="20">
        <v>805</v>
      </c>
      <c r="D25" s="20">
        <v>100</v>
      </c>
      <c r="E25" s="21">
        <f t="shared" si="0"/>
        <v>905</v>
      </c>
      <c r="F25" s="19">
        <v>355</v>
      </c>
      <c r="G25" s="21">
        <f t="shared" si="2"/>
        <v>550</v>
      </c>
      <c r="H25" s="19">
        <v>2.2000000000000002</v>
      </c>
      <c r="I25" s="22">
        <f t="shared" si="1"/>
        <v>1210</v>
      </c>
    </row>
    <row r="26" spans="1:9" ht="20.25" x14ac:dyDescent="0.3">
      <c r="A26" s="19" t="s">
        <v>35</v>
      </c>
      <c r="B26" s="19" t="s">
        <v>14</v>
      </c>
      <c r="C26" s="20">
        <v>21</v>
      </c>
      <c r="D26" s="20">
        <v>0</v>
      </c>
      <c r="E26" s="21">
        <f t="shared" si="0"/>
        <v>21</v>
      </c>
      <c r="F26" s="19">
        <v>2</v>
      </c>
      <c r="G26" s="21">
        <f t="shared" si="2"/>
        <v>19</v>
      </c>
      <c r="H26" s="19">
        <v>218.4</v>
      </c>
      <c r="I26" s="22">
        <f t="shared" si="1"/>
        <v>4149.6000000000004</v>
      </c>
    </row>
    <row r="27" spans="1:9" ht="20.25" x14ac:dyDescent="0.3">
      <c r="A27" s="19" t="s">
        <v>36</v>
      </c>
      <c r="B27" s="19" t="s">
        <v>14</v>
      </c>
      <c r="C27" s="20">
        <v>32</v>
      </c>
      <c r="D27" s="20">
        <v>0</v>
      </c>
      <c r="E27" s="21">
        <f t="shared" si="0"/>
        <v>32</v>
      </c>
      <c r="F27" s="19">
        <v>4</v>
      </c>
      <c r="G27" s="21">
        <f t="shared" si="2"/>
        <v>28</v>
      </c>
      <c r="H27" s="19">
        <v>91.18</v>
      </c>
      <c r="I27" s="22">
        <f t="shared" si="1"/>
        <v>2553.04</v>
      </c>
    </row>
    <row r="28" spans="1:9" ht="20.25" x14ac:dyDescent="0.3">
      <c r="A28" s="19" t="s">
        <v>37</v>
      </c>
      <c r="B28" s="19" t="s">
        <v>14</v>
      </c>
      <c r="C28" s="20">
        <v>275</v>
      </c>
      <c r="D28" s="20">
        <v>0</v>
      </c>
      <c r="E28" s="21">
        <f t="shared" si="0"/>
        <v>275</v>
      </c>
      <c r="F28" s="19">
        <v>0</v>
      </c>
      <c r="G28" s="21">
        <f t="shared" si="2"/>
        <v>275</v>
      </c>
      <c r="H28" s="19">
        <v>25.3</v>
      </c>
      <c r="I28" s="22">
        <f t="shared" si="1"/>
        <v>6957.5</v>
      </c>
    </row>
    <row r="29" spans="1:9" ht="20.25" x14ac:dyDescent="0.3">
      <c r="A29" s="19" t="s">
        <v>38</v>
      </c>
      <c r="B29" s="19" t="s">
        <v>14</v>
      </c>
      <c r="C29" s="20">
        <v>199</v>
      </c>
      <c r="D29" s="20">
        <v>0</v>
      </c>
      <c r="E29" s="21">
        <f t="shared" si="0"/>
        <v>199</v>
      </c>
      <c r="F29" s="19">
        <v>0</v>
      </c>
      <c r="G29" s="21">
        <f t="shared" si="2"/>
        <v>199</v>
      </c>
      <c r="H29" s="19">
        <v>18.7</v>
      </c>
      <c r="I29" s="22">
        <f t="shared" si="1"/>
        <v>3721.2999999999997</v>
      </c>
    </row>
    <row r="30" spans="1:9" ht="20.25" x14ac:dyDescent="0.3">
      <c r="A30" s="19" t="s">
        <v>39</v>
      </c>
      <c r="B30" s="19" t="s">
        <v>14</v>
      </c>
      <c r="C30" s="20">
        <v>133</v>
      </c>
      <c r="D30" s="20">
        <v>300</v>
      </c>
      <c r="E30" s="21">
        <f t="shared" si="0"/>
        <v>433</v>
      </c>
      <c r="F30" s="19">
        <v>17</v>
      </c>
      <c r="G30" s="21">
        <f t="shared" si="2"/>
        <v>416</v>
      </c>
      <c r="H30" s="19">
        <v>8.24</v>
      </c>
      <c r="I30" s="22">
        <f t="shared" si="1"/>
        <v>3427.84</v>
      </c>
    </row>
    <row r="31" spans="1:9" ht="20.25" x14ac:dyDescent="0.3">
      <c r="A31" s="19" t="s">
        <v>40</v>
      </c>
      <c r="B31" s="19" t="s">
        <v>14</v>
      </c>
      <c r="C31" s="20">
        <v>26</v>
      </c>
      <c r="D31" s="20">
        <v>0</v>
      </c>
      <c r="E31" s="21">
        <f t="shared" si="0"/>
        <v>26</v>
      </c>
      <c r="F31" s="19">
        <v>11</v>
      </c>
      <c r="G31" s="21">
        <f t="shared" si="2"/>
        <v>15</v>
      </c>
      <c r="H31" s="19">
        <v>587.29999999999995</v>
      </c>
      <c r="I31" s="22">
        <f t="shared" si="1"/>
        <v>8809.5</v>
      </c>
    </row>
    <row r="32" spans="1:9" ht="20.25" x14ac:dyDescent="0.3">
      <c r="A32" s="19" t="s">
        <v>41</v>
      </c>
      <c r="B32" s="19" t="s">
        <v>14</v>
      </c>
      <c r="C32" s="20">
        <v>175</v>
      </c>
      <c r="D32" s="20">
        <v>0</v>
      </c>
      <c r="E32" s="21">
        <f t="shared" si="0"/>
        <v>175</v>
      </c>
      <c r="F32" s="19">
        <v>0</v>
      </c>
      <c r="G32" s="21">
        <f t="shared" si="2"/>
        <v>175</v>
      </c>
      <c r="H32" s="19">
        <v>4.78</v>
      </c>
      <c r="I32" s="22">
        <f t="shared" si="1"/>
        <v>836.5</v>
      </c>
    </row>
    <row r="33" spans="1:9" ht="20.25" x14ac:dyDescent="0.3">
      <c r="A33" s="19" t="s">
        <v>42</v>
      </c>
      <c r="B33" s="19" t="s">
        <v>14</v>
      </c>
      <c r="C33" s="20">
        <v>300</v>
      </c>
      <c r="D33" s="20">
        <v>100</v>
      </c>
      <c r="E33" s="21">
        <v>400</v>
      </c>
      <c r="F33" s="19">
        <v>50</v>
      </c>
      <c r="G33" s="21">
        <v>350</v>
      </c>
      <c r="H33" s="19">
        <v>2.9</v>
      </c>
      <c r="I33" s="22">
        <f t="shared" si="1"/>
        <v>1015</v>
      </c>
    </row>
    <row r="34" spans="1:9" ht="20.25" x14ac:dyDescent="0.3">
      <c r="A34" s="19" t="s">
        <v>43</v>
      </c>
      <c r="B34" s="19" t="s">
        <v>14</v>
      </c>
      <c r="C34" s="20">
        <v>10</v>
      </c>
      <c r="D34" s="20">
        <v>0</v>
      </c>
      <c r="E34" s="21">
        <f t="shared" si="0"/>
        <v>10</v>
      </c>
      <c r="F34" s="19">
        <v>1</v>
      </c>
      <c r="G34" s="21">
        <f t="shared" si="2"/>
        <v>9</v>
      </c>
      <c r="H34" s="19">
        <v>94.66</v>
      </c>
      <c r="I34" s="22">
        <f t="shared" si="1"/>
        <v>851.93999999999994</v>
      </c>
    </row>
    <row r="35" spans="1:9" ht="20.25" x14ac:dyDescent="0.3">
      <c r="A35" s="19" t="s">
        <v>44</v>
      </c>
      <c r="B35" s="19" t="s">
        <v>14</v>
      </c>
      <c r="C35" s="20">
        <v>40</v>
      </c>
      <c r="D35" s="20">
        <v>0</v>
      </c>
      <c r="E35" s="21">
        <f t="shared" si="0"/>
        <v>40</v>
      </c>
      <c r="F35" s="19">
        <v>7</v>
      </c>
      <c r="G35" s="21">
        <f t="shared" si="2"/>
        <v>33</v>
      </c>
      <c r="H35" s="19">
        <v>45.36</v>
      </c>
      <c r="I35" s="22">
        <f t="shared" si="1"/>
        <v>1496.8799999999999</v>
      </c>
    </row>
    <row r="36" spans="1:9" ht="20.25" x14ac:dyDescent="0.3">
      <c r="A36" s="19" t="s">
        <v>45</v>
      </c>
      <c r="B36" s="19" t="s">
        <v>14</v>
      </c>
      <c r="C36" s="20">
        <v>1000</v>
      </c>
      <c r="D36" s="20">
        <v>0</v>
      </c>
      <c r="E36" s="21">
        <f t="shared" si="0"/>
        <v>1000</v>
      </c>
      <c r="F36" s="19">
        <v>200</v>
      </c>
      <c r="G36" s="21">
        <v>800</v>
      </c>
      <c r="H36" s="19">
        <v>14</v>
      </c>
      <c r="I36" s="22">
        <f t="shared" si="1"/>
        <v>11200</v>
      </c>
    </row>
    <row r="37" spans="1:9" ht="20.25" x14ac:dyDescent="0.3">
      <c r="A37" s="19" t="s">
        <v>46</v>
      </c>
      <c r="B37" s="19" t="s">
        <v>14</v>
      </c>
      <c r="C37" s="20">
        <v>110</v>
      </c>
      <c r="D37" s="20">
        <v>0</v>
      </c>
      <c r="E37" s="21">
        <f t="shared" si="0"/>
        <v>110</v>
      </c>
      <c r="F37" s="19">
        <v>0</v>
      </c>
      <c r="G37" s="21">
        <f t="shared" si="2"/>
        <v>110</v>
      </c>
      <c r="H37" s="19">
        <v>2.0699999999999998</v>
      </c>
      <c r="I37" s="22">
        <f t="shared" si="1"/>
        <v>227.7</v>
      </c>
    </row>
    <row r="38" spans="1:9" ht="20.25" x14ac:dyDescent="0.3">
      <c r="A38" s="19" t="s">
        <v>47</v>
      </c>
      <c r="B38" s="19" t="s">
        <v>14</v>
      </c>
      <c r="C38" s="20">
        <v>160</v>
      </c>
      <c r="D38" s="20">
        <v>0</v>
      </c>
      <c r="E38" s="21">
        <f t="shared" si="0"/>
        <v>160</v>
      </c>
      <c r="F38" s="19">
        <v>60</v>
      </c>
      <c r="G38" s="21">
        <f t="shared" si="2"/>
        <v>100</v>
      </c>
      <c r="H38" s="19">
        <v>11.43</v>
      </c>
      <c r="I38" s="22">
        <f t="shared" si="1"/>
        <v>1143</v>
      </c>
    </row>
    <row r="39" spans="1:9" ht="20.25" x14ac:dyDescent="0.3">
      <c r="A39" s="19" t="s">
        <v>48</v>
      </c>
      <c r="B39" s="23" t="s">
        <v>14</v>
      </c>
      <c r="C39" s="20">
        <v>1440</v>
      </c>
      <c r="D39" s="20">
        <v>0</v>
      </c>
      <c r="E39" s="21">
        <f t="shared" si="0"/>
        <v>1440</v>
      </c>
      <c r="F39" s="23">
        <v>0</v>
      </c>
      <c r="G39" s="21">
        <f t="shared" si="2"/>
        <v>1440</v>
      </c>
      <c r="H39" s="23">
        <v>15</v>
      </c>
      <c r="I39" s="22">
        <f t="shared" si="1"/>
        <v>21600</v>
      </c>
    </row>
    <row r="40" spans="1:9" ht="20.25" x14ac:dyDescent="0.3">
      <c r="A40" s="19" t="s">
        <v>49</v>
      </c>
      <c r="B40" s="19" t="s">
        <v>14</v>
      </c>
      <c r="C40" s="20">
        <v>0</v>
      </c>
      <c r="D40" s="20">
        <v>0</v>
      </c>
      <c r="E40" s="21">
        <v>0</v>
      </c>
      <c r="F40" s="19">
        <v>0</v>
      </c>
      <c r="G40" s="21">
        <v>0</v>
      </c>
      <c r="H40" s="19">
        <v>31.74</v>
      </c>
      <c r="I40" s="22">
        <f t="shared" si="1"/>
        <v>0</v>
      </c>
    </row>
    <row r="41" spans="1:9" ht="20.25" x14ac:dyDescent="0.3">
      <c r="A41" s="19" t="s">
        <v>50</v>
      </c>
      <c r="B41" s="19" t="s">
        <v>14</v>
      </c>
      <c r="C41" s="20">
        <v>1000</v>
      </c>
      <c r="D41" s="20">
        <v>0</v>
      </c>
      <c r="E41" s="21">
        <f t="shared" si="0"/>
        <v>1000</v>
      </c>
      <c r="F41" s="19">
        <v>400</v>
      </c>
      <c r="G41" s="21">
        <f t="shared" si="2"/>
        <v>600</v>
      </c>
      <c r="H41" s="19">
        <v>8.7799999999999994</v>
      </c>
      <c r="I41" s="22">
        <f t="shared" si="1"/>
        <v>5268</v>
      </c>
    </row>
    <row r="42" spans="1:9" ht="20.25" x14ac:dyDescent="0.3">
      <c r="A42" s="19" t="s">
        <v>51</v>
      </c>
      <c r="B42" s="19" t="s">
        <v>14</v>
      </c>
      <c r="C42" s="20">
        <v>290</v>
      </c>
      <c r="D42" s="20">
        <v>0</v>
      </c>
      <c r="E42" s="21">
        <f t="shared" si="0"/>
        <v>290</v>
      </c>
      <c r="F42" s="19">
        <v>0</v>
      </c>
      <c r="G42" s="21">
        <f t="shared" si="2"/>
        <v>290</v>
      </c>
      <c r="H42" s="19">
        <v>17.82</v>
      </c>
      <c r="I42" s="22">
        <f t="shared" si="1"/>
        <v>5167.8</v>
      </c>
    </row>
    <row r="43" spans="1:9" ht="20.25" x14ac:dyDescent="0.3">
      <c r="A43" s="19" t="s">
        <v>52</v>
      </c>
      <c r="B43" s="19" t="s">
        <v>14</v>
      </c>
      <c r="C43" s="20">
        <v>750</v>
      </c>
      <c r="D43" s="20">
        <v>100</v>
      </c>
      <c r="E43" s="21">
        <f t="shared" si="0"/>
        <v>850</v>
      </c>
      <c r="F43" s="19">
        <v>360</v>
      </c>
      <c r="G43" s="21">
        <f t="shared" si="2"/>
        <v>490</v>
      </c>
      <c r="H43" s="19">
        <v>13.51</v>
      </c>
      <c r="I43" s="22">
        <f t="shared" si="1"/>
        <v>6619.9</v>
      </c>
    </row>
    <row r="44" spans="1:9" ht="20.25" x14ac:dyDescent="0.3">
      <c r="A44" s="19" t="s">
        <v>53</v>
      </c>
      <c r="B44" s="19" t="s">
        <v>14</v>
      </c>
      <c r="C44" s="20">
        <v>500</v>
      </c>
      <c r="D44" s="20">
        <v>0</v>
      </c>
      <c r="E44" s="21">
        <f t="shared" si="0"/>
        <v>500</v>
      </c>
      <c r="F44" s="19">
        <v>0</v>
      </c>
      <c r="G44" s="21">
        <f t="shared" si="2"/>
        <v>500</v>
      </c>
      <c r="H44" s="19">
        <v>13.51</v>
      </c>
      <c r="I44" s="22">
        <f t="shared" si="1"/>
        <v>6755</v>
      </c>
    </row>
    <row r="45" spans="1:9" ht="20.25" x14ac:dyDescent="0.3">
      <c r="A45" s="19" t="s">
        <v>54</v>
      </c>
      <c r="B45" s="19" t="s">
        <v>14</v>
      </c>
      <c r="C45" s="20">
        <v>493</v>
      </c>
      <c r="D45" s="20">
        <v>80</v>
      </c>
      <c r="E45" s="21">
        <f t="shared" si="0"/>
        <v>573</v>
      </c>
      <c r="F45" s="19">
        <v>157</v>
      </c>
      <c r="G45" s="21">
        <f t="shared" si="2"/>
        <v>416</v>
      </c>
      <c r="H45" s="19">
        <v>24.2</v>
      </c>
      <c r="I45" s="22">
        <f t="shared" si="1"/>
        <v>10067.199999999999</v>
      </c>
    </row>
    <row r="46" spans="1:9" ht="20.25" x14ac:dyDescent="0.3">
      <c r="A46" s="19" t="s">
        <v>55</v>
      </c>
      <c r="B46" s="19" t="s">
        <v>14</v>
      </c>
      <c r="C46" s="20">
        <v>50</v>
      </c>
      <c r="D46" s="20">
        <v>0</v>
      </c>
      <c r="E46" s="21">
        <f t="shared" si="0"/>
        <v>50</v>
      </c>
      <c r="F46" s="19">
        <v>8</v>
      </c>
      <c r="G46" s="21">
        <f t="shared" si="2"/>
        <v>42</v>
      </c>
      <c r="H46" s="19">
        <v>17.84</v>
      </c>
      <c r="I46" s="22">
        <f t="shared" si="1"/>
        <v>749.28</v>
      </c>
    </row>
    <row r="47" spans="1:9" ht="20.25" x14ac:dyDescent="0.3">
      <c r="A47" s="19" t="s">
        <v>56</v>
      </c>
      <c r="B47" s="19" t="s">
        <v>14</v>
      </c>
      <c r="C47" s="20">
        <v>180</v>
      </c>
      <c r="D47" s="20">
        <v>0</v>
      </c>
      <c r="E47" s="21">
        <f t="shared" si="0"/>
        <v>180</v>
      </c>
      <c r="F47" s="19">
        <v>0</v>
      </c>
      <c r="G47" s="21">
        <f t="shared" si="2"/>
        <v>180</v>
      </c>
      <c r="H47" s="19">
        <v>10.45</v>
      </c>
      <c r="I47" s="22">
        <f t="shared" si="1"/>
        <v>1880.9999999999998</v>
      </c>
    </row>
    <row r="48" spans="1:9" ht="20.25" x14ac:dyDescent="0.3">
      <c r="A48" s="19" t="s">
        <v>57</v>
      </c>
      <c r="B48" s="19" t="s">
        <v>14</v>
      </c>
      <c r="C48" s="20">
        <f>+[1]ENERO!G48</f>
        <v>0</v>
      </c>
      <c r="D48" s="20">
        <v>0</v>
      </c>
      <c r="E48" s="21">
        <f t="shared" si="0"/>
        <v>0</v>
      </c>
      <c r="F48" s="19">
        <v>0</v>
      </c>
      <c r="G48" s="21">
        <f t="shared" si="2"/>
        <v>0</v>
      </c>
      <c r="H48" s="19">
        <v>1.2</v>
      </c>
      <c r="I48" s="22">
        <f t="shared" si="1"/>
        <v>0</v>
      </c>
    </row>
    <row r="49" spans="1:9" ht="20.25" x14ac:dyDescent="0.3">
      <c r="A49" s="19" t="s">
        <v>58</v>
      </c>
      <c r="B49" s="19" t="s">
        <v>14</v>
      </c>
      <c r="C49" s="20">
        <v>220</v>
      </c>
      <c r="D49" s="20">
        <v>0</v>
      </c>
      <c r="E49" s="21">
        <f t="shared" si="0"/>
        <v>220</v>
      </c>
      <c r="F49" s="19">
        <v>20</v>
      </c>
      <c r="G49" s="21">
        <v>200</v>
      </c>
      <c r="H49" s="19">
        <v>1.64</v>
      </c>
      <c r="I49" s="22">
        <f t="shared" si="1"/>
        <v>328</v>
      </c>
    </row>
    <row r="50" spans="1:9" ht="20.25" x14ac:dyDescent="0.3">
      <c r="A50" s="19" t="s">
        <v>59</v>
      </c>
      <c r="B50" s="19" t="s">
        <v>14</v>
      </c>
      <c r="C50" s="20">
        <f>+[1]ENERO!G50</f>
        <v>0</v>
      </c>
      <c r="D50" s="20">
        <v>200</v>
      </c>
      <c r="E50" s="21">
        <f t="shared" si="0"/>
        <v>200</v>
      </c>
      <c r="F50" s="19">
        <v>20</v>
      </c>
      <c r="G50" s="21">
        <f t="shared" si="2"/>
        <v>180</v>
      </c>
      <c r="H50" s="19">
        <v>53.46</v>
      </c>
      <c r="I50" s="22">
        <f t="shared" si="1"/>
        <v>9622.7999999999993</v>
      </c>
    </row>
    <row r="51" spans="1:9" ht="20.25" x14ac:dyDescent="0.3">
      <c r="A51" s="19" t="s">
        <v>60</v>
      </c>
      <c r="B51" s="19" t="s">
        <v>14</v>
      </c>
      <c r="C51" s="20">
        <f>+[1]ENERO!G51</f>
        <v>0</v>
      </c>
      <c r="D51" s="20">
        <v>0</v>
      </c>
      <c r="E51" s="21">
        <f t="shared" si="0"/>
        <v>0</v>
      </c>
      <c r="F51" s="19">
        <v>0</v>
      </c>
      <c r="G51" s="21">
        <f t="shared" si="2"/>
        <v>0</v>
      </c>
      <c r="H51" s="19">
        <v>16.2</v>
      </c>
      <c r="I51" s="22">
        <f t="shared" si="1"/>
        <v>0</v>
      </c>
    </row>
    <row r="52" spans="1:9" ht="20.25" x14ac:dyDescent="0.3">
      <c r="A52" s="19" t="s">
        <v>61</v>
      </c>
      <c r="B52" s="19" t="s">
        <v>14</v>
      </c>
      <c r="C52" s="20">
        <f>+[1]ENERO!G52</f>
        <v>0</v>
      </c>
      <c r="D52" s="20">
        <v>0</v>
      </c>
      <c r="E52" s="21">
        <f t="shared" si="0"/>
        <v>0</v>
      </c>
      <c r="F52" s="19">
        <v>0</v>
      </c>
      <c r="G52" s="21">
        <f t="shared" si="2"/>
        <v>0</v>
      </c>
      <c r="H52" s="19">
        <v>33</v>
      </c>
      <c r="I52" s="22">
        <f t="shared" si="1"/>
        <v>0</v>
      </c>
    </row>
    <row r="53" spans="1:9" ht="20.25" x14ac:dyDescent="0.3">
      <c r="A53" s="19" t="s">
        <v>62</v>
      </c>
      <c r="B53" s="19" t="s">
        <v>14</v>
      </c>
      <c r="C53" s="20">
        <v>180</v>
      </c>
      <c r="D53" s="20">
        <v>0</v>
      </c>
      <c r="E53" s="21">
        <f t="shared" si="0"/>
        <v>180</v>
      </c>
      <c r="F53" s="19">
        <v>40</v>
      </c>
      <c r="G53" s="21">
        <f t="shared" si="2"/>
        <v>140</v>
      </c>
      <c r="H53" s="19">
        <v>0.35</v>
      </c>
      <c r="I53" s="22">
        <f t="shared" si="1"/>
        <v>49</v>
      </c>
    </row>
    <row r="54" spans="1:9" ht="20.25" x14ac:dyDescent="0.3">
      <c r="A54" s="19" t="s">
        <v>63</v>
      </c>
      <c r="B54" s="19" t="s">
        <v>14</v>
      </c>
      <c r="C54" s="20">
        <v>350</v>
      </c>
      <c r="D54" s="20">
        <v>0</v>
      </c>
      <c r="E54" s="21">
        <f t="shared" si="0"/>
        <v>350</v>
      </c>
      <c r="F54" s="19">
        <v>200</v>
      </c>
      <c r="G54" s="21">
        <f t="shared" si="2"/>
        <v>150</v>
      </c>
      <c r="H54" s="19">
        <v>0.35</v>
      </c>
      <c r="I54" s="22">
        <f t="shared" si="1"/>
        <v>52.5</v>
      </c>
    </row>
    <row r="55" spans="1:9" ht="20.25" x14ac:dyDescent="0.3">
      <c r="A55" s="19" t="s">
        <v>64</v>
      </c>
      <c r="B55" s="19" t="s">
        <v>14</v>
      </c>
      <c r="C55" s="20">
        <f>+[1]ENERO!G55</f>
        <v>0</v>
      </c>
      <c r="D55" s="20">
        <v>0</v>
      </c>
      <c r="E55" s="21">
        <f t="shared" si="0"/>
        <v>0</v>
      </c>
      <c r="F55" s="19">
        <v>0</v>
      </c>
      <c r="G55" s="21">
        <f t="shared" si="2"/>
        <v>0</v>
      </c>
      <c r="H55" s="19">
        <v>0.63</v>
      </c>
      <c r="I55" s="22">
        <f t="shared" si="1"/>
        <v>0</v>
      </c>
    </row>
    <row r="56" spans="1:9" ht="20.25" x14ac:dyDescent="0.3">
      <c r="A56" s="19" t="s">
        <v>65</v>
      </c>
      <c r="B56" s="19" t="s">
        <v>14</v>
      </c>
      <c r="C56" s="20">
        <v>140</v>
      </c>
      <c r="D56" s="20">
        <v>0</v>
      </c>
      <c r="E56" s="21">
        <f t="shared" si="0"/>
        <v>140</v>
      </c>
      <c r="F56" s="19">
        <v>0</v>
      </c>
      <c r="G56" s="21">
        <f t="shared" si="2"/>
        <v>140</v>
      </c>
      <c r="H56" s="19">
        <v>11.02</v>
      </c>
      <c r="I56" s="22">
        <f t="shared" si="1"/>
        <v>1542.8</v>
      </c>
    </row>
    <row r="57" spans="1:9" ht="20.25" x14ac:dyDescent="0.3">
      <c r="A57" s="19" t="s">
        <v>66</v>
      </c>
      <c r="B57" s="19" t="s">
        <v>14</v>
      </c>
      <c r="C57" s="20">
        <f>+[1]ENERO!G57</f>
        <v>300</v>
      </c>
      <c r="D57" s="20">
        <v>0</v>
      </c>
      <c r="E57" s="21">
        <f t="shared" si="0"/>
        <v>300</v>
      </c>
      <c r="F57" s="19">
        <v>0</v>
      </c>
      <c r="G57" s="21">
        <f t="shared" si="2"/>
        <v>300</v>
      </c>
      <c r="H57" s="19">
        <v>2.5299999999999998</v>
      </c>
      <c r="I57" s="22">
        <f t="shared" si="1"/>
        <v>758.99999999999989</v>
      </c>
    </row>
    <row r="58" spans="1:9" ht="20.25" x14ac:dyDescent="0.3">
      <c r="A58" s="19" t="s">
        <v>67</v>
      </c>
      <c r="B58" s="19" t="s">
        <v>14</v>
      </c>
      <c r="C58" s="20">
        <v>450</v>
      </c>
      <c r="D58" s="20">
        <v>0</v>
      </c>
      <c r="E58" s="21">
        <f t="shared" si="0"/>
        <v>450</v>
      </c>
      <c r="F58" s="19">
        <v>200</v>
      </c>
      <c r="G58" s="21">
        <f t="shared" si="2"/>
        <v>250</v>
      </c>
      <c r="H58" s="19">
        <v>11.59</v>
      </c>
      <c r="I58" s="22">
        <f t="shared" si="1"/>
        <v>2897.5</v>
      </c>
    </row>
    <row r="59" spans="1:9" ht="20.25" x14ac:dyDescent="0.3">
      <c r="A59" s="19" t="s">
        <v>68</v>
      </c>
      <c r="B59" s="19" t="s">
        <v>69</v>
      </c>
      <c r="C59" s="20">
        <f>+[1]ENERO!G59</f>
        <v>0</v>
      </c>
      <c r="D59" s="20">
        <v>0</v>
      </c>
      <c r="E59" s="21">
        <f t="shared" si="0"/>
        <v>0</v>
      </c>
      <c r="F59" s="19">
        <v>0</v>
      </c>
      <c r="G59" s="21">
        <f t="shared" si="2"/>
        <v>0</v>
      </c>
      <c r="H59" s="19">
        <v>10.9</v>
      </c>
      <c r="I59" s="22">
        <f t="shared" si="1"/>
        <v>0</v>
      </c>
    </row>
    <row r="60" spans="1:9" ht="20.25" x14ac:dyDescent="0.3">
      <c r="A60" s="19" t="s">
        <v>70</v>
      </c>
      <c r="B60" s="19" t="s">
        <v>14</v>
      </c>
      <c r="C60" s="20">
        <v>630</v>
      </c>
      <c r="D60" s="20">
        <v>200</v>
      </c>
      <c r="E60" s="21">
        <f t="shared" si="0"/>
        <v>830</v>
      </c>
      <c r="F60" s="19">
        <v>130</v>
      </c>
      <c r="G60" s="21">
        <f t="shared" si="2"/>
        <v>700</v>
      </c>
      <c r="H60" s="19">
        <v>6.6</v>
      </c>
      <c r="I60" s="22">
        <f t="shared" si="1"/>
        <v>4620</v>
      </c>
    </row>
    <row r="61" spans="1:9" ht="20.25" x14ac:dyDescent="0.3">
      <c r="A61" s="19" t="s">
        <v>71</v>
      </c>
      <c r="B61" s="19" t="s">
        <v>14</v>
      </c>
      <c r="C61" s="20">
        <v>400</v>
      </c>
      <c r="D61" s="20">
        <v>300</v>
      </c>
      <c r="E61" s="21">
        <f t="shared" si="0"/>
        <v>700</v>
      </c>
      <c r="F61" s="19">
        <v>264</v>
      </c>
      <c r="G61" s="21">
        <f t="shared" si="2"/>
        <v>436</v>
      </c>
      <c r="H61" s="19">
        <v>1.65</v>
      </c>
      <c r="I61" s="22">
        <f t="shared" si="1"/>
        <v>719.4</v>
      </c>
    </row>
    <row r="62" spans="1:9" ht="20.25" x14ac:dyDescent="0.3">
      <c r="A62" s="19" t="s">
        <v>72</v>
      </c>
      <c r="B62" s="19" t="s">
        <v>14</v>
      </c>
      <c r="C62" s="20">
        <f>+[1]ENERO!G62</f>
        <v>0</v>
      </c>
      <c r="D62" s="20">
        <v>0</v>
      </c>
      <c r="E62" s="21">
        <f t="shared" si="0"/>
        <v>0</v>
      </c>
      <c r="F62" s="19">
        <v>0</v>
      </c>
      <c r="G62" s="21">
        <f t="shared" si="2"/>
        <v>0</v>
      </c>
      <c r="H62" s="19">
        <v>7.28</v>
      </c>
      <c r="I62" s="22">
        <f t="shared" si="1"/>
        <v>0</v>
      </c>
    </row>
    <row r="63" spans="1:9" ht="20.25" x14ac:dyDescent="0.3">
      <c r="A63" s="19" t="s">
        <v>73</v>
      </c>
      <c r="B63" s="19" t="s">
        <v>14</v>
      </c>
      <c r="C63" s="20">
        <v>500</v>
      </c>
      <c r="D63" s="20">
        <v>0</v>
      </c>
      <c r="E63" s="21">
        <f t="shared" si="0"/>
        <v>500</v>
      </c>
      <c r="F63" s="19">
        <v>30</v>
      </c>
      <c r="G63" s="21">
        <f t="shared" si="2"/>
        <v>470</v>
      </c>
      <c r="H63" s="19">
        <v>10.78</v>
      </c>
      <c r="I63" s="22">
        <f t="shared" si="1"/>
        <v>5066.5999999999995</v>
      </c>
    </row>
    <row r="64" spans="1:9" ht="20.25" x14ac:dyDescent="0.3">
      <c r="A64" s="19" t="s">
        <v>74</v>
      </c>
      <c r="B64" s="19" t="s">
        <v>14</v>
      </c>
      <c r="C64" s="20">
        <v>390</v>
      </c>
      <c r="D64" s="20">
        <v>0</v>
      </c>
      <c r="E64" s="21">
        <f t="shared" si="0"/>
        <v>390</v>
      </c>
      <c r="F64" s="19">
        <v>0</v>
      </c>
      <c r="G64" s="21">
        <f t="shared" si="2"/>
        <v>390</v>
      </c>
      <c r="H64" s="19">
        <v>30.2</v>
      </c>
      <c r="I64" s="22">
        <f t="shared" si="1"/>
        <v>11778</v>
      </c>
    </row>
    <row r="65" spans="1:9" ht="20.25" x14ac:dyDescent="0.3">
      <c r="A65" s="19" t="s">
        <v>75</v>
      </c>
      <c r="B65" s="19" t="s">
        <v>14</v>
      </c>
      <c r="C65" s="20">
        <v>150</v>
      </c>
      <c r="D65" s="20">
        <v>0</v>
      </c>
      <c r="E65" s="21">
        <f t="shared" si="0"/>
        <v>150</v>
      </c>
      <c r="F65" s="19">
        <v>10</v>
      </c>
      <c r="G65" s="21">
        <f t="shared" si="2"/>
        <v>140</v>
      </c>
      <c r="H65" s="19">
        <v>2.75</v>
      </c>
      <c r="I65" s="22">
        <f t="shared" si="1"/>
        <v>385</v>
      </c>
    </row>
    <row r="66" spans="1:9" ht="20.25" x14ac:dyDescent="0.3">
      <c r="A66" s="24" t="s">
        <v>76</v>
      </c>
      <c r="B66" s="24"/>
      <c r="C66" s="24"/>
      <c r="D66" s="24"/>
      <c r="E66" s="25"/>
      <c r="F66" s="26"/>
      <c r="G66" s="25"/>
      <c r="H66" s="27"/>
      <c r="I66" s="28">
        <f>SUM(I14:I65)</f>
        <v>169097.77999999997</v>
      </c>
    </row>
    <row r="67" spans="1:9" ht="20.25" x14ac:dyDescent="0.3">
      <c r="A67" s="29"/>
      <c r="B67" s="29"/>
      <c r="C67" s="1"/>
      <c r="D67" s="29"/>
      <c r="E67" s="25"/>
      <c r="F67" s="30"/>
      <c r="G67" s="25"/>
      <c r="H67" s="29"/>
    </row>
    <row r="68" spans="1:9" ht="20.25" x14ac:dyDescent="0.3">
      <c r="A68" s="4"/>
      <c r="B68" s="5"/>
      <c r="C68" s="5"/>
      <c r="D68" s="5"/>
      <c r="E68" s="25"/>
      <c r="F68" s="31"/>
      <c r="G68" s="25"/>
      <c r="H68" s="5"/>
      <c r="I68" s="2"/>
    </row>
    <row r="69" spans="1:9" ht="21" thickBot="1" x14ac:dyDescent="0.35">
      <c r="B69" s="1"/>
      <c r="C69" s="32"/>
      <c r="D69" s="32"/>
      <c r="E69" s="25"/>
      <c r="F69" s="31"/>
      <c r="G69" s="25"/>
      <c r="H69" s="5"/>
    </row>
    <row r="70" spans="1:9" x14ac:dyDescent="0.25">
      <c r="A70" s="13" t="s">
        <v>13</v>
      </c>
      <c r="B70" s="14" t="s">
        <v>14</v>
      </c>
      <c r="C70" s="14" t="s">
        <v>15</v>
      </c>
      <c r="D70" s="14" t="s">
        <v>16</v>
      </c>
      <c r="E70" s="33" t="s">
        <v>15</v>
      </c>
      <c r="F70" s="33" t="s">
        <v>17</v>
      </c>
      <c r="G70" s="33" t="s">
        <v>18</v>
      </c>
      <c r="H70" s="14" t="s">
        <v>19</v>
      </c>
      <c r="I70" s="15" t="s">
        <v>19</v>
      </c>
    </row>
    <row r="71" spans="1:9" ht="15.75" thickBot="1" x14ac:dyDescent="0.3">
      <c r="A71" s="16"/>
      <c r="B71" s="17"/>
      <c r="C71" s="17" t="s">
        <v>20</v>
      </c>
      <c r="D71" s="17"/>
      <c r="E71" s="17" t="s">
        <v>17</v>
      </c>
      <c r="F71" s="17" t="s">
        <v>21</v>
      </c>
      <c r="G71" s="17" t="s">
        <v>22</v>
      </c>
      <c r="H71" s="17" t="s">
        <v>23</v>
      </c>
      <c r="I71" s="18" t="s">
        <v>17</v>
      </c>
    </row>
    <row r="72" spans="1:9" ht="20.25" x14ac:dyDescent="0.3">
      <c r="A72" s="19" t="s">
        <v>77</v>
      </c>
      <c r="B72" s="19" t="s">
        <v>14</v>
      </c>
      <c r="C72" s="19">
        <v>285</v>
      </c>
      <c r="D72" s="19">
        <v>0</v>
      </c>
      <c r="E72" s="21">
        <f>+C72+D72</f>
        <v>285</v>
      </c>
      <c r="F72" s="19">
        <v>5</v>
      </c>
      <c r="G72" s="21">
        <v>280</v>
      </c>
      <c r="H72" s="19">
        <v>20.329999999999998</v>
      </c>
      <c r="I72" s="22">
        <f>+G72*H72</f>
        <v>5692.4</v>
      </c>
    </row>
    <row r="73" spans="1:9" ht="20.25" x14ac:dyDescent="0.3">
      <c r="A73" s="19" t="s">
        <v>78</v>
      </c>
      <c r="B73" s="19" t="s">
        <v>14</v>
      </c>
      <c r="C73" s="19">
        <v>60</v>
      </c>
      <c r="D73" s="19">
        <v>30</v>
      </c>
      <c r="E73" s="21">
        <f t="shared" ref="E73:E135" si="3">+C73+D73</f>
        <v>90</v>
      </c>
      <c r="F73" s="19">
        <v>10</v>
      </c>
      <c r="G73" s="21">
        <f t="shared" ref="G73:G135" si="4">+E73-F73</f>
        <v>80</v>
      </c>
      <c r="H73" s="19">
        <v>158.66</v>
      </c>
      <c r="I73" s="22">
        <f t="shared" ref="I73:I135" si="5">+G73*H73</f>
        <v>12692.8</v>
      </c>
    </row>
    <row r="74" spans="1:9" ht="20.25" x14ac:dyDescent="0.3">
      <c r="A74" s="19" t="s">
        <v>79</v>
      </c>
      <c r="B74" s="19" t="s">
        <v>14</v>
      </c>
      <c r="C74" s="19">
        <v>0</v>
      </c>
      <c r="D74" s="19">
        <v>0</v>
      </c>
      <c r="E74" s="21">
        <f t="shared" si="3"/>
        <v>0</v>
      </c>
      <c r="F74" s="19">
        <v>0</v>
      </c>
      <c r="G74" s="21">
        <f t="shared" si="4"/>
        <v>0</v>
      </c>
      <c r="H74" s="19">
        <v>190.8</v>
      </c>
      <c r="I74" s="22">
        <f t="shared" si="5"/>
        <v>0</v>
      </c>
    </row>
    <row r="75" spans="1:9" ht="20.25" x14ac:dyDescent="0.3">
      <c r="A75" s="19" t="s">
        <v>80</v>
      </c>
      <c r="B75" s="19" t="s">
        <v>14</v>
      </c>
      <c r="C75" s="19">
        <v>600</v>
      </c>
      <c r="D75" s="19">
        <v>0</v>
      </c>
      <c r="E75" s="21">
        <f t="shared" si="3"/>
        <v>600</v>
      </c>
      <c r="F75" s="19">
        <v>0</v>
      </c>
      <c r="G75" s="21">
        <f>+E75-F75</f>
        <v>600</v>
      </c>
      <c r="H75" s="19">
        <v>11.24</v>
      </c>
      <c r="I75" s="22">
        <f t="shared" si="5"/>
        <v>6744</v>
      </c>
    </row>
    <row r="76" spans="1:9" ht="20.25" x14ac:dyDescent="0.3">
      <c r="A76" s="19" t="s">
        <v>81</v>
      </c>
      <c r="B76" s="19" t="s">
        <v>14</v>
      </c>
      <c r="C76" s="19">
        <v>335</v>
      </c>
      <c r="D76" s="19">
        <v>0</v>
      </c>
      <c r="E76" s="21">
        <f t="shared" si="3"/>
        <v>335</v>
      </c>
      <c r="F76" s="19">
        <v>0</v>
      </c>
      <c r="G76" s="21">
        <f t="shared" si="4"/>
        <v>335</v>
      </c>
      <c r="H76" s="19">
        <v>30.5</v>
      </c>
      <c r="I76" s="22">
        <f t="shared" si="5"/>
        <v>10217.5</v>
      </c>
    </row>
    <row r="77" spans="1:9" ht="20.25" x14ac:dyDescent="0.3">
      <c r="A77" s="19" t="s">
        <v>82</v>
      </c>
      <c r="B77" s="19" t="s">
        <v>14</v>
      </c>
      <c r="C77" s="19">
        <v>0</v>
      </c>
      <c r="D77" s="19">
        <v>0</v>
      </c>
      <c r="E77" s="21">
        <f t="shared" si="3"/>
        <v>0</v>
      </c>
      <c r="F77" s="19">
        <v>0</v>
      </c>
      <c r="G77" s="21">
        <f t="shared" si="4"/>
        <v>0</v>
      </c>
      <c r="H77" s="19">
        <v>2.5</v>
      </c>
      <c r="I77" s="22">
        <f t="shared" si="5"/>
        <v>0</v>
      </c>
    </row>
    <row r="78" spans="1:9" ht="20.25" x14ac:dyDescent="0.3">
      <c r="A78" s="19" t="s">
        <v>83</v>
      </c>
      <c r="B78" s="19" t="s">
        <v>14</v>
      </c>
      <c r="C78" s="19">
        <v>153</v>
      </c>
      <c r="D78" s="19">
        <v>50</v>
      </c>
      <c r="E78" s="21">
        <f t="shared" si="3"/>
        <v>203</v>
      </c>
      <c r="F78" s="19">
        <v>7</v>
      </c>
      <c r="G78" s="21">
        <f t="shared" si="4"/>
        <v>196</v>
      </c>
      <c r="H78" s="34">
        <v>132</v>
      </c>
      <c r="I78" s="22">
        <f t="shared" si="5"/>
        <v>25872</v>
      </c>
    </row>
    <row r="79" spans="1:9" ht="20.25" x14ac:dyDescent="0.3">
      <c r="A79" s="19" t="s">
        <v>84</v>
      </c>
      <c r="B79" s="19" t="s">
        <v>14</v>
      </c>
      <c r="C79" s="19">
        <v>100</v>
      </c>
      <c r="D79" s="19">
        <v>600</v>
      </c>
      <c r="E79" s="21">
        <f t="shared" si="3"/>
        <v>700</v>
      </c>
      <c r="F79" s="19">
        <v>0</v>
      </c>
      <c r="G79" s="21">
        <f t="shared" si="4"/>
        <v>700</v>
      </c>
      <c r="H79" s="19">
        <v>2.5499999999999998</v>
      </c>
      <c r="I79" s="22">
        <f t="shared" si="5"/>
        <v>1784.9999999999998</v>
      </c>
    </row>
    <row r="80" spans="1:9" ht="20.25" x14ac:dyDescent="0.3">
      <c r="A80" s="19" t="s">
        <v>85</v>
      </c>
      <c r="B80" s="19" t="s">
        <v>14</v>
      </c>
      <c r="C80" s="19">
        <v>240</v>
      </c>
      <c r="D80" s="19">
        <v>0</v>
      </c>
      <c r="E80" s="21">
        <f t="shared" si="3"/>
        <v>240</v>
      </c>
      <c r="F80" s="19">
        <v>40</v>
      </c>
      <c r="G80" s="21">
        <f t="shared" si="4"/>
        <v>200</v>
      </c>
      <c r="H80" s="19">
        <v>0.4</v>
      </c>
      <c r="I80" s="22">
        <f t="shared" si="5"/>
        <v>80</v>
      </c>
    </row>
    <row r="81" spans="1:9" ht="20.25" x14ac:dyDescent="0.3">
      <c r="A81" s="19" t="s">
        <v>86</v>
      </c>
      <c r="B81" s="19" t="s">
        <v>14</v>
      </c>
      <c r="C81" s="19">
        <v>9</v>
      </c>
      <c r="D81" s="19">
        <v>0</v>
      </c>
      <c r="E81" s="21">
        <f t="shared" si="3"/>
        <v>9</v>
      </c>
      <c r="F81" s="19">
        <v>2</v>
      </c>
      <c r="G81" s="21">
        <f t="shared" si="4"/>
        <v>7</v>
      </c>
      <c r="H81" s="19">
        <v>4.4000000000000004</v>
      </c>
      <c r="I81" s="22">
        <f t="shared" si="5"/>
        <v>30.800000000000004</v>
      </c>
    </row>
    <row r="82" spans="1:9" ht="20.25" x14ac:dyDescent="0.3">
      <c r="A82" s="19" t="s">
        <v>87</v>
      </c>
      <c r="B82" s="19" t="s">
        <v>14</v>
      </c>
      <c r="C82" s="19">
        <v>4</v>
      </c>
      <c r="D82" s="19">
        <v>10</v>
      </c>
      <c r="E82" s="21">
        <f t="shared" si="3"/>
        <v>14</v>
      </c>
      <c r="F82" s="19">
        <v>6</v>
      </c>
      <c r="G82" s="21">
        <f t="shared" si="4"/>
        <v>8</v>
      </c>
      <c r="H82" s="19">
        <v>547.69000000000005</v>
      </c>
      <c r="I82" s="22">
        <f t="shared" si="5"/>
        <v>4381.5200000000004</v>
      </c>
    </row>
    <row r="83" spans="1:9" ht="20.25" x14ac:dyDescent="0.3">
      <c r="A83" s="19" t="s">
        <v>88</v>
      </c>
      <c r="B83" s="19" t="s">
        <v>89</v>
      </c>
      <c r="C83" s="19">
        <v>0</v>
      </c>
      <c r="D83" s="19">
        <v>0</v>
      </c>
      <c r="E83" s="21">
        <f t="shared" si="3"/>
        <v>0</v>
      </c>
      <c r="F83" s="19">
        <v>0</v>
      </c>
      <c r="G83" s="21">
        <f t="shared" si="4"/>
        <v>0</v>
      </c>
      <c r="H83" s="19">
        <v>134.94999999999999</v>
      </c>
      <c r="I83" s="22">
        <f t="shared" si="5"/>
        <v>0</v>
      </c>
    </row>
    <row r="84" spans="1:9" ht="20.25" x14ac:dyDescent="0.3">
      <c r="A84" s="19" t="s">
        <v>90</v>
      </c>
      <c r="B84" s="19" t="s">
        <v>89</v>
      </c>
      <c r="C84" s="19">
        <v>40</v>
      </c>
      <c r="D84" s="19">
        <v>0</v>
      </c>
      <c r="E84" s="21">
        <f t="shared" si="3"/>
        <v>40</v>
      </c>
      <c r="F84" s="19">
        <v>20</v>
      </c>
      <c r="G84" s="21">
        <f t="shared" si="4"/>
        <v>20</v>
      </c>
      <c r="H84" s="19">
        <v>138.6</v>
      </c>
      <c r="I84" s="22">
        <f t="shared" si="5"/>
        <v>2772</v>
      </c>
    </row>
    <row r="85" spans="1:9" ht="20.25" x14ac:dyDescent="0.3">
      <c r="A85" s="19" t="s">
        <v>91</v>
      </c>
      <c r="B85" s="19" t="s">
        <v>89</v>
      </c>
      <c r="C85" s="19">
        <v>0</v>
      </c>
      <c r="D85" s="19">
        <v>0</v>
      </c>
      <c r="E85" s="21">
        <f t="shared" si="3"/>
        <v>0</v>
      </c>
      <c r="F85" s="19">
        <v>0</v>
      </c>
      <c r="G85" s="21">
        <v>0</v>
      </c>
      <c r="H85" s="19">
        <v>158.4</v>
      </c>
      <c r="I85" s="22">
        <f t="shared" si="5"/>
        <v>0</v>
      </c>
    </row>
    <row r="86" spans="1:9" ht="20.25" x14ac:dyDescent="0.3">
      <c r="A86" s="19" t="s">
        <v>92</v>
      </c>
      <c r="B86" s="19" t="s">
        <v>14</v>
      </c>
      <c r="C86" s="19">
        <v>1000</v>
      </c>
      <c r="D86" s="19">
        <v>0</v>
      </c>
      <c r="E86" s="21">
        <f t="shared" si="3"/>
        <v>1000</v>
      </c>
      <c r="F86" s="19">
        <v>0</v>
      </c>
      <c r="G86" s="21">
        <f t="shared" si="4"/>
        <v>1000</v>
      </c>
      <c r="H86" s="19">
        <v>7.21</v>
      </c>
      <c r="I86" s="22">
        <f t="shared" si="5"/>
        <v>7210</v>
      </c>
    </row>
    <row r="87" spans="1:9" ht="20.25" x14ac:dyDescent="0.3">
      <c r="A87" s="19" t="s">
        <v>93</v>
      </c>
      <c r="B87" s="19" t="s">
        <v>14</v>
      </c>
      <c r="C87" s="19">
        <v>270</v>
      </c>
      <c r="D87" s="19">
        <v>0</v>
      </c>
      <c r="E87" s="21">
        <f t="shared" si="3"/>
        <v>270</v>
      </c>
      <c r="F87" s="19">
        <v>40</v>
      </c>
      <c r="G87" s="21">
        <f t="shared" si="4"/>
        <v>230</v>
      </c>
      <c r="H87" s="19">
        <v>158.4</v>
      </c>
      <c r="I87" s="22">
        <f t="shared" si="5"/>
        <v>36432</v>
      </c>
    </row>
    <row r="88" spans="1:9" ht="20.25" x14ac:dyDescent="0.3">
      <c r="A88" s="19" t="s">
        <v>94</v>
      </c>
      <c r="B88" s="19" t="s">
        <v>14</v>
      </c>
      <c r="C88" s="19">
        <v>0</v>
      </c>
      <c r="D88" s="19">
        <v>0</v>
      </c>
      <c r="E88" s="21">
        <f t="shared" si="3"/>
        <v>0</v>
      </c>
      <c r="F88" s="19">
        <v>0</v>
      </c>
      <c r="G88" s="21">
        <f t="shared" si="4"/>
        <v>0</v>
      </c>
      <c r="H88" s="19">
        <v>1.84</v>
      </c>
      <c r="I88" s="22">
        <f t="shared" si="5"/>
        <v>0</v>
      </c>
    </row>
    <row r="89" spans="1:9" ht="20.25" x14ac:dyDescent="0.3">
      <c r="A89" s="19" t="s">
        <v>95</v>
      </c>
      <c r="B89" s="19" t="s">
        <v>14</v>
      </c>
      <c r="C89" s="19">
        <v>150</v>
      </c>
      <c r="D89" s="19">
        <v>200</v>
      </c>
      <c r="E89" s="21">
        <f t="shared" si="3"/>
        <v>350</v>
      </c>
      <c r="F89" s="19">
        <v>110</v>
      </c>
      <c r="G89" s="21">
        <f t="shared" si="4"/>
        <v>240</v>
      </c>
      <c r="H89" s="19">
        <v>1.84</v>
      </c>
      <c r="I89" s="22">
        <f t="shared" si="5"/>
        <v>441.6</v>
      </c>
    </row>
    <row r="90" spans="1:9" ht="20.25" x14ac:dyDescent="0.3">
      <c r="A90" s="19" t="s">
        <v>96</v>
      </c>
      <c r="B90" s="19" t="s">
        <v>14</v>
      </c>
      <c r="C90" s="19">
        <v>0</v>
      </c>
      <c r="D90" s="19">
        <v>0</v>
      </c>
      <c r="E90" s="21">
        <f t="shared" si="3"/>
        <v>0</v>
      </c>
      <c r="F90" s="19">
        <v>0</v>
      </c>
      <c r="G90" s="21">
        <f t="shared" si="4"/>
        <v>0</v>
      </c>
      <c r="H90" s="19">
        <v>0</v>
      </c>
      <c r="I90" s="22">
        <f t="shared" si="5"/>
        <v>0</v>
      </c>
    </row>
    <row r="91" spans="1:9" ht="20.25" x14ac:dyDescent="0.3">
      <c r="A91" s="19" t="s">
        <v>97</v>
      </c>
      <c r="B91" s="19" t="s">
        <v>14</v>
      </c>
      <c r="C91" s="19">
        <v>500</v>
      </c>
      <c r="D91" s="19">
        <v>200</v>
      </c>
      <c r="E91" s="21">
        <f t="shared" si="3"/>
        <v>700</v>
      </c>
      <c r="F91" s="19">
        <v>200</v>
      </c>
      <c r="G91" s="21">
        <f t="shared" si="4"/>
        <v>500</v>
      </c>
      <c r="H91" s="19">
        <v>1.33</v>
      </c>
      <c r="I91" s="22">
        <f t="shared" si="5"/>
        <v>665</v>
      </c>
    </row>
    <row r="92" spans="1:9" ht="20.25" x14ac:dyDescent="0.3">
      <c r="A92" s="19" t="s">
        <v>98</v>
      </c>
      <c r="B92" s="19" t="s">
        <v>14</v>
      </c>
      <c r="C92" s="19">
        <v>0</v>
      </c>
      <c r="D92" s="19">
        <v>0</v>
      </c>
      <c r="E92" s="21">
        <f t="shared" si="3"/>
        <v>0</v>
      </c>
      <c r="F92" s="19">
        <v>0</v>
      </c>
      <c r="G92" s="21">
        <f t="shared" si="4"/>
        <v>0</v>
      </c>
      <c r="H92" s="19">
        <v>0</v>
      </c>
      <c r="I92" s="22">
        <f t="shared" si="5"/>
        <v>0</v>
      </c>
    </row>
    <row r="93" spans="1:9" ht="20.25" x14ac:dyDescent="0.3">
      <c r="A93" s="19" t="s">
        <v>99</v>
      </c>
      <c r="B93" s="19" t="s">
        <v>14</v>
      </c>
      <c r="C93" s="19">
        <v>307</v>
      </c>
      <c r="D93" s="19">
        <v>0</v>
      </c>
      <c r="E93" s="21">
        <f t="shared" si="3"/>
        <v>307</v>
      </c>
      <c r="F93" s="19">
        <v>24</v>
      </c>
      <c r="G93" s="21">
        <f t="shared" si="4"/>
        <v>283</v>
      </c>
      <c r="H93" s="19">
        <v>30.8</v>
      </c>
      <c r="I93" s="22">
        <f t="shared" si="5"/>
        <v>8716.4</v>
      </c>
    </row>
    <row r="94" spans="1:9" ht="20.25" x14ac:dyDescent="0.3">
      <c r="A94" s="19" t="s">
        <v>100</v>
      </c>
      <c r="B94" s="19" t="s">
        <v>14</v>
      </c>
      <c r="C94" s="19">
        <v>226</v>
      </c>
      <c r="D94" s="19">
        <v>0</v>
      </c>
      <c r="E94" s="21">
        <f t="shared" si="3"/>
        <v>226</v>
      </c>
      <c r="F94" s="19">
        <v>0</v>
      </c>
      <c r="G94" s="21">
        <f t="shared" si="4"/>
        <v>226</v>
      </c>
      <c r="H94" s="19">
        <v>31.08</v>
      </c>
      <c r="I94" s="22">
        <f t="shared" si="5"/>
        <v>7024.08</v>
      </c>
    </row>
    <row r="95" spans="1:9" ht="20.25" x14ac:dyDescent="0.3">
      <c r="A95" s="19" t="s">
        <v>101</v>
      </c>
      <c r="B95" s="19" t="s">
        <v>14</v>
      </c>
      <c r="C95" s="19">
        <v>0</v>
      </c>
      <c r="D95" s="19">
        <v>0</v>
      </c>
      <c r="E95" s="21">
        <f t="shared" si="3"/>
        <v>0</v>
      </c>
      <c r="F95" s="19">
        <v>0</v>
      </c>
      <c r="G95" s="21">
        <f t="shared" si="4"/>
        <v>0</v>
      </c>
      <c r="H95" s="19">
        <v>0</v>
      </c>
      <c r="I95" s="22">
        <f t="shared" si="5"/>
        <v>0</v>
      </c>
    </row>
    <row r="96" spans="1:9" ht="20.25" x14ac:dyDescent="0.3">
      <c r="A96" s="19" t="s">
        <v>102</v>
      </c>
      <c r="B96" s="19" t="s">
        <v>14</v>
      </c>
      <c r="C96" s="19">
        <v>168</v>
      </c>
      <c r="D96" s="19">
        <v>0</v>
      </c>
      <c r="E96" s="21">
        <f t="shared" si="3"/>
        <v>168</v>
      </c>
      <c r="F96" s="19">
        <v>0</v>
      </c>
      <c r="G96" s="21">
        <f t="shared" si="4"/>
        <v>168</v>
      </c>
      <c r="H96" s="19">
        <v>48.68</v>
      </c>
      <c r="I96" s="22">
        <f t="shared" si="5"/>
        <v>8178.24</v>
      </c>
    </row>
    <row r="97" spans="1:9" ht="20.25" x14ac:dyDescent="0.3">
      <c r="A97" s="19" t="s">
        <v>103</v>
      </c>
      <c r="B97" s="19" t="s">
        <v>14</v>
      </c>
      <c r="C97" s="19">
        <v>168</v>
      </c>
      <c r="D97" s="19">
        <v>0</v>
      </c>
      <c r="E97" s="21">
        <f t="shared" si="3"/>
        <v>168</v>
      </c>
      <c r="F97" s="19">
        <v>8</v>
      </c>
      <c r="G97" s="21">
        <f t="shared" si="4"/>
        <v>160</v>
      </c>
      <c r="H97" s="19">
        <v>58</v>
      </c>
      <c r="I97" s="22">
        <f t="shared" si="5"/>
        <v>9280</v>
      </c>
    </row>
    <row r="98" spans="1:9" ht="20.25" x14ac:dyDescent="0.3">
      <c r="A98" s="19" t="s">
        <v>104</v>
      </c>
      <c r="B98" s="19" t="s">
        <v>14</v>
      </c>
      <c r="C98" s="19">
        <v>142</v>
      </c>
      <c r="D98" s="19">
        <v>0</v>
      </c>
      <c r="E98" s="21">
        <f t="shared" si="3"/>
        <v>142</v>
      </c>
      <c r="F98" s="19">
        <v>2</v>
      </c>
      <c r="G98" s="21">
        <f t="shared" si="4"/>
        <v>140</v>
      </c>
      <c r="H98" s="19">
        <v>41.8</v>
      </c>
      <c r="I98" s="22">
        <f t="shared" si="5"/>
        <v>5852</v>
      </c>
    </row>
    <row r="99" spans="1:9" ht="20.25" x14ac:dyDescent="0.3">
      <c r="A99" s="19" t="s">
        <v>105</v>
      </c>
      <c r="B99" s="19" t="s">
        <v>14</v>
      </c>
      <c r="C99" s="19">
        <v>0</v>
      </c>
      <c r="D99" s="19">
        <v>0</v>
      </c>
      <c r="E99" s="21">
        <f t="shared" si="3"/>
        <v>0</v>
      </c>
      <c r="F99" s="19">
        <v>0</v>
      </c>
      <c r="G99" s="21">
        <f t="shared" si="4"/>
        <v>0</v>
      </c>
      <c r="H99" s="19">
        <v>67.97</v>
      </c>
      <c r="I99" s="22">
        <f t="shared" si="5"/>
        <v>0</v>
      </c>
    </row>
    <row r="100" spans="1:9" ht="20.25" x14ac:dyDescent="0.3">
      <c r="A100" s="19" t="s">
        <v>106</v>
      </c>
      <c r="B100" s="19" t="s">
        <v>14</v>
      </c>
      <c r="C100" s="19">
        <v>0</v>
      </c>
      <c r="D100" s="19">
        <v>0</v>
      </c>
      <c r="E100" s="21">
        <f t="shared" si="3"/>
        <v>0</v>
      </c>
      <c r="F100" s="19">
        <v>0</v>
      </c>
      <c r="G100" s="21">
        <f t="shared" si="4"/>
        <v>0</v>
      </c>
      <c r="H100" s="19">
        <v>67.97</v>
      </c>
      <c r="I100" s="22">
        <f t="shared" si="5"/>
        <v>0</v>
      </c>
    </row>
    <row r="101" spans="1:9" ht="20.25" x14ac:dyDescent="0.3">
      <c r="A101" s="19" t="s">
        <v>107</v>
      </c>
      <c r="B101" s="19" t="s">
        <v>14</v>
      </c>
      <c r="C101" s="19">
        <v>81</v>
      </c>
      <c r="D101" s="19">
        <v>0</v>
      </c>
      <c r="E101" s="21">
        <f t="shared" si="3"/>
        <v>81</v>
      </c>
      <c r="F101" s="19">
        <v>3</v>
      </c>
      <c r="G101" s="21">
        <v>78</v>
      </c>
      <c r="H101" s="19">
        <v>74</v>
      </c>
      <c r="I101" s="22">
        <f t="shared" si="5"/>
        <v>5772</v>
      </c>
    </row>
    <row r="102" spans="1:9" ht="20.25" x14ac:dyDescent="0.3">
      <c r="A102" s="19" t="s">
        <v>108</v>
      </c>
      <c r="B102" s="19" t="s">
        <v>14</v>
      </c>
      <c r="C102" s="19">
        <v>0</v>
      </c>
      <c r="D102" s="19">
        <v>0</v>
      </c>
      <c r="E102" s="21">
        <f t="shared" si="3"/>
        <v>0</v>
      </c>
      <c r="F102" s="19">
        <v>0</v>
      </c>
      <c r="G102" s="21">
        <f t="shared" si="4"/>
        <v>0</v>
      </c>
      <c r="H102" s="19">
        <v>41.8</v>
      </c>
      <c r="I102" s="22">
        <f t="shared" si="5"/>
        <v>0</v>
      </c>
    </row>
    <row r="103" spans="1:9" ht="20.25" x14ac:dyDescent="0.3">
      <c r="A103" s="19" t="s">
        <v>109</v>
      </c>
      <c r="B103" s="19" t="s">
        <v>14</v>
      </c>
      <c r="C103" s="19">
        <v>120</v>
      </c>
      <c r="D103" s="19">
        <v>0</v>
      </c>
      <c r="E103" s="21">
        <f t="shared" si="3"/>
        <v>120</v>
      </c>
      <c r="F103" s="19">
        <v>0</v>
      </c>
      <c r="G103" s="21">
        <f t="shared" si="4"/>
        <v>120</v>
      </c>
      <c r="H103" s="19">
        <v>72.599999999999994</v>
      </c>
      <c r="I103" s="22">
        <f t="shared" si="5"/>
        <v>8712</v>
      </c>
    </row>
    <row r="104" spans="1:9" ht="20.25" x14ac:dyDescent="0.3">
      <c r="A104" s="19" t="s">
        <v>110</v>
      </c>
      <c r="B104" s="19" t="s">
        <v>14</v>
      </c>
      <c r="C104" s="19">
        <v>0</v>
      </c>
      <c r="D104" s="19">
        <v>0</v>
      </c>
      <c r="E104" s="21">
        <f t="shared" si="3"/>
        <v>0</v>
      </c>
      <c r="F104" s="19">
        <v>0</v>
      </c>
      <c r="G104" s="21">
        <f t="shared" si="4"/>
        <v>0</v>
      </c>
      <c r="H104" s="19">
        <v>58.3</v>
      </c>
      <c r="I104" s="22">
        <f t="shared" si="5"/>
        <v>0</v>
      </c>
    </row>
    <row r="105" spans="1:9" ht="20.25" x14ac:dyDescent="0.3">
      <c r="A105" s="19" t="s">
        <v>111</v>
      </c>
      <c r="B105" s="19" t="s">
        <v>14</v>
      </c>
      <c r="C105" s="19">
        <v>0</v>
      </c>
      <c r="D105" s="19">
        <v>0</v>
      </c>
      <c r="E105" s="21">
        <f t="shared" si="3"/>
        <v>0</v>
      </c>
      <c r="F105" s="19">
        <v>0</v>
      </c>
      <c r="G105" s="21">
        <f t="shared" si="4"/>
        <v>0</v>
      </c>
      <c r="H105" s="19">
        <v>0</v>
      </c>
      <c r="I105" s="22">
        <f t="shared" si="5"/>
        <v>0</v>
      </c>
    </row>
    <row r="106" spans="1:9" ht="20.25" x14ac:dyDescent="0.3">
      <c r="A106" s="19" t="s">
        <v>112</v>
      </c>
      <c r="B106" s="19" t="s">
        <v>14</v>
      </c>
      <c r="C106" s="19">
        <v>0</v>
      </c>
      <c r="D106" s="19">
        <v>0</v>
      </c>
      <c r="E106" s="21">
        <f t="shared" si="3"/>
        <v>0</v>
      </c>
      <c r="F106" s="19">
        <v>0</v>
      </c>
      <c r="G106" s="21">
        <f t="shared" si="4"/>
        <v>0</v>
      </c>
      <c r="H106" s="19">
        <v>0</v>
      </c>
      <c r="I106" s="22">
        <f t="shared" si="5"/>
        <v>0</v>
      </c>
    </row>
    <row r="107" spans="1:9" ht="20.25" x14ac:dyDescent="0.3">
      <c r="A107" s="19" t="s">
        <v>113</v>
      </c>
      <c r="B107" s="19" t="s">
        <v>14</v>
      </c>
      <c r="C107" s="19">
        <v>0</v>
      </c>
      <c r="D107" s="19">
        <v>0</v>
      </c>
      <c r="E107" s="21">
        <f t="shared" si="3"/>
        <v>0</v>
      </c>
      <c r="F107" s="19">
        <v>0</v>
      </c>
      <c r="G107" s="21">
        <f t="shared" si="4"/>
        <v>0</v>
      </c>
      <c r="H107" s="19">
        <v>3</v>
      </c>
      <c r="I107" s="22">
        <f t="shared" si="5"/>
        <v>0</v>
      </c>
    </row>
    <row r="108" spans="1:9" ht="20.25" x14ac:dyDescent="0.3">
      <c r="A108" s="19" t="s">
        <v>114</v>
      </c>
      <c r="B108" s="19" t="s">
        <v>14</v>
      </c>
      <c r="C108" s="19">
        <v>680</v>
      </c>
      <c r="D108" s="19">
        <v>0</v>
      </c>
      <c r="E108" s="21">
        <f t="shared" si="3"/>
        <v>680</v>
      </c>
      <c r="F108" s="19">
        <v>10</v>
      </c>
      <c r="G108" s="21">
        <v>670</v>
      </c>
      <c r="H108" s="19">
        <v>1.38</v>
      </c>
      <c r="I108" s="22">
        <f t="shared" si="5"/>
        <v>924.59999999999991</v>
      </c>
    </row>
    <row r="109" spans="1:9" ht="20.25" x14ac:dyDescent="0.3">
      <c r="A109" s="19" t="s">
        <v>115</v>
      </c>
      <c r="B109" s="19" t="s">
        <v>89</v>
      </c>
      <c r="C109" s="19">
        <v>6</v>
      </c>
      <c r="D109" s="19">
        <v>5</v>
      </c>
      <c r="E109" s="21">
        <f t="shared" si="3"/>
        <v>11</v>
      </c>
      <c r="F109" s="19">
        <v>1</v>
      </c>
      <c r="G109" s="21">
        <v>10</v>
      </c>
      <c r="H109" s="19">
        <v>193.6</v>
      </c>
      <c r="I109" s="22">
        <f t="shared" si="5"/>
        <v>1936</v>
      </c>
    </row>
    <row r="110" spans="1:9" ht="20.25" x14ac:dyDescent="0.3">
      <c r="A110" s="19" t="s">
        <v>116</v>
      </c>
      <c r="B110" s="19" t="s">
        <v>89</v>
      </c>
      <c r="C110" s="19">
        <v>27</v>
      </c>
      <c r="D110" s="19">
        <v>0</v>
      </c>
      <c r="E110" s="21">
        <f t="shared" si="3"/>
        <v>27</v>
      </c>
      <c r="F110" s="19">
        <v>0</v>
      </c>
      <c r="G110" s="21">
        <f t="shared" si="4"/>
        <v>27</v>
      </c>
      <c r="H110" s="19">
        <v>57.09</v>
      </c>
      <c r="I110" s="22">
        <f t="shared" si="5"/>
        <v>1541.43</v>
      </c>
    </row>
    <row r="111" spans="1:9" ht="20.25" x14ac:dyDescent="0.3">
      <c r="A111" s="19" t="s">
        <v>117</v>
      </c>
      <c r="B111" s="19" t="s">
        <v>14</v>
      </c>
      <c r="C111" s="19">
        <v>272</v>
      </c>
      <c r="D111" s="19">
        <v>0</v>
      </c>
      <c r="E111" s="21">
        <f t="shared" si="3"/>
        <v>272</v>
      </c>
      <c r="F111" s="19">
        <v>40</v>
      </c>
      <c r="G111" s="21">
        <f t="shared" si="4"/>
        <v>232</v>
      </c>
      <c r="H111" s="19">
        <v>10.39</v>
      </c>
      <c r="I111" s="22">
        <f t="shared" si="5"/>
        <v>2410.48</v>
      </c>
    </row>
    <row r="112" spans="1:9" ht="20.25" x14ac:dyDescent="0.3">
      <c r="A112" s="19" t="s">
        <v>118</v>
      </c>
      <c r="B112" s="19" t="s">
        <v>14</v>
      </c>
      <c r="C112" s="19">
        <v>330</v>
      </c>
      <c r="D112" s="19">
        <v>0</v>
      </c>
      <c r="E112" s="21">
        <f t="shared" si="3"/>
        <v>330</v>
      </c>
      <c r="F112" s="19">
        <v>0</v>
      </c>
      <c r="G112" s="21">
        <f t="shared" si="4"/>
        <v>330</v>
      </c>
      <c r="H112" s="19">
        <v>31.9</v>
      </c>
      <c r="I112" s="22">
        <f t="shared" si="5"/>
        <v>10527</v>
      </c>
    </row>
    <row r="113" spans="1:9" ht="20.25" x14ac:dyDescent="0.3">
      <c r="A113" s="19" t="s">
        <v>119</v>
      </c>
      <c r="B113" s="19" t="s">
        <v>14</v>
      </c>
      <c r="C113" s="19">
        <v>0</v>
      </c>
      <c r="D113" s="19">
        <v>0</v>
      </c>
      <c r="E113" s="21">
        <f t="shared" si="3"/>
        <v>0</v>
      </c>
      <c r="F113" s="19">
        <v>0</v>
      </c>
      <c r="G113" s="21">
        <f t="shared" si="4"/>
        <v>0</v>
      </c>
      <c r="H113" s="19">
        <v>0.5</v>
      </c>
      <c r="I113" s="22">
        <f t="shared" si="5"/>
        <v>0</v>
      </c>
    </row>
    <row r="114" spans="1:9" ht="20.25" x14ac:dyDescent="0.3">
      <c r="A114" s="19" t="s">
        <v>120</v>
      </c>
      <c r="B114" s="19" t="s">
        <v>14</v>
      </c>
      <c r="C114" s="19">
        <v>10</v>
      </c>
      <c r="D114" s="19">
        <v>0</v>
      </c>
      <c r="E114" s="21">
        <f t="shared" si="3"/>
        <v>10</v>
      </c>
      <c r="F114" s="19">
        <v>4</v>
      </c>
      <c r="G114" s="21">
        <f t="shared" si="4"/>
        <v>6</v>
      </c>
      <c r="H114" s="19">
        <v>183.82</v>
      </c>
      <c r="I114" s="22">
        <f t="shared" si="5"/>
        <v>1102.92</v>
      </c>
    </row>
    <row r="115" spans="1:9" ht="20.25" x14ac:dyDescent="0.3">
      <c r="A115" s="19" t="s">
        <v>121</v>
      </c>
      <c r="B115" s="19" t="s">
        <v>14</v>
      </c>
      <c r="C115" s="19">
        <v>8</v>
      </c>
      <c r="D115" s="19">
        <v>0</v>
      </c>
      <c r="E115" s="21">
        <f t="shared" si="3"/>
        <v>8</v>
      </c>
      <c r="F115" s="19">
        <v>8</v>
      </c>
      <c r="G115" s="21">
        <f t="shared" si="4"/>
        <v>0</v>
      </c>
      <c r="H115" s="19">
        <v>187.14</v>
      </c>
      <c r="I115" s="22">
        <f t="shared" si="5"/>
        <v>0</v>
      </c>
    </row>
    <row r="116" spans="1:9" ht="20.25" x14ac:dyDescent="0.3">
      <c r="A116" s="19" t="s">
        <v>122</v>
      </c>
      <c r="B116" s="19" t="s">
        <v>14</v>
      </c>
      <c r="C116" s="19">
        <v>15</v>
      </c>
      <c r="D116" s="19">
        <v>0</v>
      </c>
      <c r="E116" s="21">
        <f t="shared" si="3"/>
        <v>15</v>
      </c>
      <c r="F116" s="19">
        <v>1</v>
      </c>
      <c r="G116" s="21">
        <f t="shared" si="4"/>
        <v>14</v>
      </c>
      <c r="H116" s="19">
        <v>222</v>
      </c>
      <c r="I116" s="22">
        <f t="shared" si="5"/>
        <v>3108</v>
      </c>
    </row>
    <row r="117" spans="1:9" ht="20.25" x14ac:dyDescent="0.3">
      <c r="A117" s="19" t="s">
        <v>123</v>
      </c>
      <c r="B117" s="19" t="s">
        <v>124</v>
      </c>
      <c r="C117" s="19">
        <v>7</v>
      </c>
      <c r="D117" s="19">
        <v>0</v>
      </c>
      <c r="E117" s="21">
        <f t="shared" si="3"/>
        <v>7</v>
      </c>
      <c r="F117" s="19">
        <v>1</v>
      </c>
      <c r="G117" s="21">
        <f t="shared" si="4"/>
        <v>6</v>
      </c>
      <c r="H117" s="19">
        <v>473</v>
      </c>
      <c r="I117" s="22">
        <f>L110+G117*H117</f>
        <v>2838</v>
      </c>
    </row>
    <row r="118" spans="1:9" ht="20.25" x14ac:dyDescent="0.3">
      <c r="A118" s="19" t="s">
        <v>125</v>
      </c>
      <c r="B118" s="19" t="s">
        <v>14</v>
      </c>
      <c r="C118" s="19">
        <v>513</v>
      </c>
      <c r="D118" s="19">
        <v>0</v>
      </c>
      <c r="E118" s="21">
        <f t="shared" si="3"/>
        <v>513</v>
      </c>
      <c r="F118" s="19">
        <v>13</v>
      </c>
      <c r="G118" s="21">
        <f t="shared" si="4"/>
        <v>500</v>
      </c>
      <c r="H118" s="19">
        <v>19.8</v>
      </c>
      <c r="I118" s="22">
        <f t="shared" si="5"/>
        <v>9900</v>
      </c>
    </row>
    <row r="119" spans="1:9" ht="20.25" x14ac:dyDescent="0.3">
      <c r="A119" s="19" t="s">
        <v>126</v>
      </c>
      <c r="B119" s="19" t="s">
        <v>14</v>
      </c>
      <c r="C119" s="19">
        <v>1300</v>
      </c>
      <c r="D119" s="19">
        <v>0</v>
      </c>
      <c r="E119" s="21">
        <f t="shared" si="3"/>
        <v>1300</v>
      </c>
      <c r="F119" s="19">
        <v>0</v>
      </c>
      <c r="G119" s="21">
        <f t="shared" si="4"/>
        <v>1300</v>
      </c>
      <c r="H119" s="19">
        <v>3.34</v>
      </c>
      <c r="I119" s="22">
        <f t="shared" si="5"/>
        <v>4342</v>
      </c>
    </row>
    <row r="120" spans="1:9" ht="20.25" x14ac:dyDescent="0.3">
      <c r="A120" s="19" t="s">
        <v>127</v>
      </c>
      <c r="B120" s="19" t="s">
        <v>14</v>
      </c>
      <c r="C120" s="19">
        <v>2300</v>
      </c>
      <c r="D120" s="19">
        <v>1000</v>
      </c>
      <c r="E120" s="21">
        <f t="shared" si="3"/>
        <v>3300</v>
      </c>
      <c r="F120" s="19">
        <v>300</v>
      </c>
      <c r="G120" s="21">
        <f t="shared" si="4"/>
        <v>3000</v>
      </c>
      <c r="H120" s="19">
        <v>2.81</v>
      </c>
      <c r="I120" s="22">
        <f t="shared" si="5"/>
        <v>8430</v>
      </c>
    </row>
    <row r="121" spans="1:9" ht="20.25" x14ac:dyDescent="0.3">
      <c r="A121" s="19" t="s">
        <v>128</v>
      </c>
      <c r="B121" s="19" t="s">
        <v>14</v>
      </c>
      <c r="C121" s="19">
        <v>2000</v>
      </c>
      <c r="D121" s="19">
        <v>2000</v>
      </c>
      <c r="E121" s="21">
        <f t="shared" si="3"/>
        <v>4000</v>
      </c>
      <c r="F121" s="19">
        <v>400</v>
      </c>
      <c r="G121" s="21">
        <f t="shared" si="4"/>
        <v>3600</v>
      </c>
      <c r="H121" s="19">
        <v>1.49</v>
      </c>
      <c r="I121" s="22">
        <f t="shared" si="5"/>
        <v>5364</v>
      </c>
    </row>
    <row r="122" spans="1:9" ht="20.25" x14ac:dyDescent="0.3">
      <c r="A122" s="19" t="s">
        <v>129</v>
      </c>
      <c r="B122" s="19" t="s">
        <v>14</v>
      </c>
      <c r="C122" s="19">
        <v>1000</v>
      </c>
      <c r="D122" s="19">
        <v>0</v>
      </c>
      <c r="E122" s="21">
        <f t="shared" si="3"/>
        <v>1000</v>
      </c>
      <c r="F122" s="19">
        <v>200</v>
      </c>
      <c r="G122" s="21">
        <f t="shared" si="4"/>
        <v>800</v>
      </c>
      <c r="H122" s="19">
        <v>6.6</v>
      </c>
      <c r="I122" s="22">
        <f t="shared" si="5"/>
        <v>5280</v>
      </c>
    </row>
    <row r="123" spans="1:9" ht="20.25" x14ac:dyDescent="0.3">
      <c r="A123" s="19" t="s">
        <v>130</v>
      </c>
      <c r="B123" s="19" t="s">
        <v>14</v>
      </c>
      <c r="C123" s="19">
        <v>1000</v>
      </c>
      <c r="D123" s="19">
        <v>0</v>
      </c>
      <c r="E123" s="21">
        <f t="shared" si="3"/>
        <v>1000</v>
      </c>
      <c r="F123" s="19">
        <v>0</v>
      </c>
      <c r="G123" s="21">
        <f t="shared" si="4"/>
        <v>1000</v>
      </c>
      <c r="H123" s="19">
        <v>1.48</v>
      </c>
      <c r="I123" s="22">
        <f t="shared" si="5"/>
        <v>1480</v>
      </c>
    </row>
    <row r="124" spans="1:9" ht="20.25" x14ac:dyDescent="0.3">
      <c r="A124" s="19" t="s">
        <v>131</v>
      </c>
      <c r="B124" s="19" t="s">
        <v>14</v>
      </c>
      <c r="C124" s="19">
        <v>160</v>
      </c>
      <c r="D124" s="19">
        <v>0</v>
      </c>
      <c r="E124" s="21">
        <f t="shared" si="3"/>
        <v>160</v>
      </c>
      <c r="F124" s="19">
        <v>10</v>
      </c>
      <c r="G124" s="21">
        <f t="shared" si="4"/>
        <v>150</v>
      </c>
      <c r="H124" s="19">
        <v>93.5</v>
      </c>
      <c r="I124" s="22">
        <f t="shared" si="5"/>
        <v>14025</v>
      </c>
    </row>
    <row r="125" spans="1:9" ht="20.25" x14ac:dyDescent="0.3">
      <c r="A125" s="19" t="s">
        <v>132</v>
      </c>
      <c r="B125" s="19" t="s">
        <v>14</v>
      </c>
      <c r="C125" s="19">
        <v>80</v>
      </c>
      <c r="D125" s="19">
        <v>0</v>
      </c>
      <c r="E125" s="21">
        <f t="shared" si="3"/>
        <v>80</v>
      </c>
      <c r="F125" s="19">
        <v>2</v>
      </c>
      <c r="G125" s="21">
        <v>78</v>
      </c>
      <c r="H125" s="19">
        <v>71.5</v>
      </c>
      <c r="I125" s="22">
        <f t="shared" si="5"/>
        <v>5577</v>
      </c>
    </row>
    <row r="126" spans="1:9" ht="20.25" x14ac:dyDescent="0.3">
      <c r="A126" s="19" t="s">
        <v>133</v>
      </c>
      <c r="B126" s="19" t="s">
        <v>14</v>
      </c>
      <c r="C126" s="19">
        <v>317</v>
      </c>
      <c r="D126" s="19">
        <v>0</v>
      </c>
      <c r="E126" s="21">
        <f t="shared" si="3"/>
        <v>317</v>
      </c>
      <c r="F126" s="19">
        <v>1</v>
      </c>
      <c r="G126" s="21">
        <f t="shared" si="4"/>
        <v>316</v>
      </c>
      <c r="H126" s="19">
        <v>23.65</v>
      </c>
      <c r="I126" s="22">
        <f t="shared" si="5"/>
        <v>7473.4</v>
      </c>
    </row>
    <row r="127" spans="1:9" ht="20.25" x14ac:dyDescent="0.3">
      <c r="A127" s="19" t="s">
        <v>134</v>
      </c>
      <c r="B127" s="19" t="s">
        <v>14</v>
      </c>
      <c r="C127" s="19">
        <v>315</v>
      </c>
      <c r="D127" s="19">
        <v>0</v>
      </c>
      <c r="E127" s="21">
        <f t="shared" si="3"/>
        <v>315</v>
      </c>
      <c r="F127" s="19">
        <v>15</v>
      </c>
      <c r="G127" s="21">
        <f t="shared" si="4"/>
        <v>300</v>
      </c>
      <c r="H127" s="19">
        <v>23.87</v>
      </c>
      <c r="I127" s="22">
        <f t="shared" si="5"/>
        <v>7161</v>
      </c>
    </row>
    <row r="128" spans="1:9" ht="20.25" x14ac:dyDescent="0.3">
      <c r="A128" s="19" t="s">
        <v>135</v>
      </c>
      <c r="B128" s="19" t="s">
        <v>14</v>
      </c>
      <c r="C128" s="19">
        <v>500</v>
      </c>
      <c r="D128" s="19">
        <v>0</v>
      </c>
      <c r="E128" s="21">
        <f t="shared" si="3"/>
        <v>500</v>
      </c>
      <c r="F128" s="19">
        <v>15</v>
      </c>
      <c r="G128" s="21">
        <f t="shared" si="4"/>
        <v>485</v>
      </c>
      <c r="H128" s="19">
        <v>22.59</v>
      </c>
      <c r="I128" s="22">
        <f t="shared" si="5"/>
        <v>10956.15</v>
      </c>
    </row>
    <row r="129" spans="1:9" ht="20.25" x14ac:dyDescent="0.3">
      <c r="A129" s="19" t="s">
        <v>136</v>
      </c>
      <c r="B129" s="19" t="s">
        <v>14</v>
      </c>
      <c r="C129" s="19">
        <v>0</v>
      </c>
      <c r="D129" s="19">
        <v>0</v>
      </c>
      <c r="E129" s="21">
        <f t="shared" si="3"/>
        <v>0</v>
      </c>
      <c r="F129" s="19">
        <v>0</v>
      </c>
      <c r="G129" s="21">
        <f t="shared" si="4"/>
        <v>0</v>
      </c>
      <c r="H129" s="19">
        <v>1.52</v>
      </c>
      <c r="I129" s="22">
        <f t="shared" si="5"/>
        <v>0</v>
      </c>
    </row>
    <row r="130" spans="1:9" ht="20.25" x14ac:dyDescent="0.3">
      <c r="A130" s="19" t="s">
        <v>137</v>
      </c>
      <c r="B130" s="19" t="s">
        <v>14</v>
      </c>
      <c r="C130" s="19">
        <v>46</v>
      </c>
      <c r="D130" s="19">
        <v>0</v>
      </c>
      <c r="E130" s="21">
        <v>46</v>
      </c>
      <c r="F130" s="19">
        <v>0</v>
      </c>
      <c r="G130" s="21">
        <f t="shared" si="4"/>
        <v>46</v>
      </c>
      <c r="H130" s="19">
        <v>30.8</v>
      </c>
      <c r="I130" s="22">
        <f t="shared" si="5"/>
        <v>1416.8</v>
      </c>
    </row>
    <row r="131" spans="1:9" ht="20.25" x14ac:dyDescent="0.3">
      <c r="A131" s="19" t="s">
        <v>138</v>
      </c>
      <c r="B131" s="19" t="s">
        <v>14</v>
      </c>
      <c r="C131" s="19">
        <v>40</v>
      </c>
      <c r="D131" s="19">
        <v>0</v>
      </c>
      <c r="E131" s="21">
        <f t="shared" si="3"/>
        <v>40</v>
      </c>
      <c r="F131" s="19">
        <v>0</v>
      </c>
      <c r="G131" s="21">
        <f t="shared" si="4"/>
        <v>40</v>
      </c>
      <c r="H131" s="19">
        <v>21.89</v>
      </c>
      <c r="I131" s="22">
        <f t="shared" si="5"/>
        <v>875.6</v>
      </c>
    </row>
    <row r="132" spans="1:9" ht="20.25" x14ac:dyDescent="0.3">
      <c r="A132" s="19" t="s">
        <v>139</v>
      </c>
      <c r="B132" s="19" t="s">
        <v>14</v>
      </c>
      <c r="C132" s="19">
        <v>0</v>
      </c>
      <c r="D132" s="19">
        <v>0</v>
      </c>
      <c r="E132" s="21">
        <f t="shared" si="3"/>
        <v>0</v>
      </c>
      <c r="F132" s="19">
        <v>0</v>
      </c>
      <c r="G132" s="21">
        <f t="shared" si="4"/>
        <v>0</v>
      </c>
      <c r="H132" s="19">
        <v>1.31</v>
      </c>
      <c r="I132" s="22">
        <f t="shared" si="5"/>
        <v>0</v>
      </c>
    </row>
    <row r="133" spans="1:9" ht="20.25" x14ac:dyDescent="0.3">
      <c r="A133" s="19" t="s">
        <v>140</v>
      </c>
      <c r="B133" s="19" t="s">
        <v>14</v>
      </c>
      <c r="C133" s="19">
        <v>210</v>
      </c>
      <c r="D133" s="19">
        <v>0</v>
      </c>
      <c r="E133" s="21">
        <f t="shared" si="3"/>
        <v>210</v>
      </c>
      <c r="F133" s="19">
        <v>0</v>
      </c>
      <c r="G133" s="21">
        <f t="shared" si="4"/>
        <v>210</v>
      </c>
      <c r="H133" s="19">
        <v>1.38</v>
      </c>
      <c r="I133" s="22">
        <f t="shared" si="5"/>
        <v>289.79999999999995</v>
      </c>
    </row>
    <row r="134" spans="1:9" ht="20.25" x14ac:dyDescent="0.3">
      <c r="A134" s="19" t="s">
        <v>141</v>
      </c>
      <c r="B134" s="19" t="s">
        <v>14</v>
      </c>
      <c r="C134" s="19">
        <v>380</v>
      </c>
      <c r="D134" s="19">
        <v>0</v>
      </c>
      <c r="E134" s="21">
        <f t="shared" si="3"/>
        <v>380</v>
      </c>
      <c r="F134" s="19">
        <v>10</v>
      </c>
      <c r="G134" s="21">
        <f t="shared" si="4"/>
        <v>370</v>
      </c>
      <c r="H134" s="19">
        <v>1.38</v>
      </c>
      <c r="I134" s="22">
        <f t="shared" si="5"/>
        <v>510.59999999999997</v>
      </c>
    </row>
    <row r="135" spans="1:9" ht="20.25" x14ac:dyDescent="0.3">
      <c r="A135" s="19" t="s">
        <v>142</v>
      </c>
      <c r="B135" s="19" t="s">
        <v>14</v>
      </c>
      <c r="C135" s="19">
        <v>107</v>
      </c>
      <c r="D135" s="19">
        <v>0</v>
      </c>
      <c r="E135" s="21">
        <f t="shared" si="3"/>
        <v>107</v>
      </c>
      <c r="F135" s="19">
        <v>0</v>
      </c>
      <c r="G135" s="21">
        <f t="shared" si="4"/>
        <v>107</v>
      </c>
      <c r="H135" s="19">
        <v>1.5</v>
      </c>
      <c r="I135" s="22">
        <f t="shared" si="5"/>
        <v>160.5</v>
      </c>
    </row>
    <row r="136" spans="1:9" ht="20.25" x14ac:dyDescent="0.3">
      <c r="A136" s="35" t="s">
        <v>76</v>
      </c>
      <c r="B136" s="36"/>
      <c r="C136" s="36"/>
      <c r="D136" s="36"/>
      <c r="E136" s="25"/>
      <c r="F136" s="37"/>
      <c r="G136" s="25"/>
      <c r="H136" s="36"/>
      <c r="I136" s="38">
        <f>SUM(I72:I135)</f>
        <v>276181.61999999994</v>
      </c>
    </row>
    <row r="137" spans="1:9" ht="20.25" x14ac:dyDescent="0.3">
      <c r="C137" s="1"/>
      <c r="E137" s="25"/>
      <c r="F137" s="39"/>
      <c r="G137" s="25"/>
      <c r="I137" s="40"/>
    </row>
    <row r="138" spans="1:9" ht="20.25" x14ac:dyDescent="0.3">
      <c r="B138" s="3"/>
      <c r="C138" s="3"/>
      <c r="D138" s="3"/>
      <c r="E138" s="25"/>
      <c r="F138" s="41"/>
      <c r="G138" s="25"/>
      <c r="H138" s="5"/>
    </row>
    <row r="139" spans="1:9" ht="20.25" x14ac:dyDescent="0.3">
      <c r="A139" s="4"/>
      <c r="B139" s="5" t="s">
        <v>143</v>
      </c>
      <c r="C139" s="1"/>
      <c r="D139" s="1"/>
      <c r="E139" s="25"/>
      <c r="F139" s="31"/>
      <c r="G139" s="25"/>
    </row>
    <row r="140" spans="1:9" ht="20.25" x14ac:dyDescent="0.3">
      <c r="A140" t="s">
        <v>144</v>
      </c>
      <c r="D140" s="4"/>
      <c r="E140" s="25"/>
      <c r="F140" s="39"/>
      <c r="G140" s="25"/>
      <c r="H140" s="5"/>
    </row>
    <row r="141" spans="1:9" ht="20.25" x14ac:dyDescent="0.3">
      <c r="A141" s="4"/>
      <c r="B141" s="5"/>
      <c r="C141" s="1"/>
      <c r="D141" s="1"/>
      <c r="E141" s="25"/>
      <c r="F141" s="31"/>
      <c r="G141" s="25"/>
      <c r="H141" s="5"/>
    </row>
    <row r="142" spans="1:9" ht="20.25" x14ac:dyDescent="0.3">
      <c r="A142" s="4"/>
      <c r="B142" s="42"/>
      <c r="C142" s="5"/>
      <c r="D142" s="5"/>
      <c r="E142" s="25"/>
      <c r="F142" s="31"/>
      <c r="G142" s="25"/>
      <c r="H142" s="5"/>
    </row>
    <row r="143" spans="1:9" ht="20.25" x14ac:dyDescent="0.3">
      <c r="A143" s="4" t="s">
        <v>145</v>
      </c>
      <c r="B143" s="5"/>
      <c r="C143" s="5"/>
      <c r="D143" s="5"/>
      <c r="E143" s="25"/>
      <c r="F143" s="31"/>
      <c r="G143" s="25"/>
      <c r="H143" s="5"/>
      <c r="I143" s="2"/>
    </row>
    <row r="144" spans="1:9" ht="21" thickBot="1" x14ac:dyDescent="0.35">
      <c r="B144" s="1"/>
      <c r="C144" s="32"/>
      <c r="D144" s="32"/>
      <c r="E144" s="25"/>
      <c r="F144" s="31"/>
      <c r="G144" s="25"/>
      <c r="H144" s="5"/>
      <c r="I144" s="43"/>
    </row>
    <row r="145" spans="1:9" x14ac:dyDescent="0.25">
      <c r="A145" s="13" t="s">
        <v>13</v>
      </c>
      <c r="B145" s="14" t="s">
        <v>14</v>
      </c>
      <c r="C145" s="14" t="s">
        <v>15</v>
      </c>
      <c r="D145" s="14" t="s">
        <v>16</v>
      </c>
      <c r="E145" s="33" t="s">
        <v>15</v>
      </c>
      <c r="F145" s="33" t="s">
        <v>17</v>
      </c>
      <c r="G145" s="33" t="s">
        <v>18</v>
      </c>
      <c r="H145" s="14" t="s">
        <v>19</v>
      </c>
      <c r="I145" s="15" t="s">
        <v>19</v>
      </c>
    </row>
    <row r="146" spans="1:9" ht="15.75" thickBot="1" x14ac:dyDescent="0.3">
      <c r="A146" s="16"/>
      <c r="B146" s="17"/>
      <c r="C146" s="17" t="s">
        <v>20</v>
      </c>
      <c r="D146" s="17"/>
      <c r="E146" s="17" t="s">
        <v>17</v>
      </c>
      <c r="F146" s="17" t="s">
        <v>21</v>
      </c>
      <c r="G146" s="17" t="s">
        <v>22</v>
      </c>
      <c r="H146" s="17" t="s">
        <v>23</v>
      </c>
      <c r="I146" s="18" t="s">
        <v>17</v>
      </c>
    </row>
    <row r="147" spans="1:9" ht="20.25" x14ac:dyDescent="0.3">
      <c r="A147" s="19" t="s">
        <v>146</v>
      </c>
      <c r="B147" s="19" t="s">
        <v>14</v>
      </c>
      <c r="C147" s="19">
        <v>360</v>
      </c>
      <c r="D147" s="19">
        <v>0</v>
      </c>
      <c r="E147" s="21">
        <f t="shared" ref="E147:E199" si="6">+C147+D147</f>
        <v>360</v>
      </c>
      <c r="F147" s="19">
        <v>20</v>
      </c>
      <c r="G147" s="21">
        <f t="shared" ref="G147:G199" si="7">+E147-F147</f>
        <v>340</v>
      </c>
      <c r="H147" s="19">
        <v>17.59</v>
      </c>
      <c r="I147" s="22">
        <f>G147*H147</f>
        <v>5980.6</v>
      </c>
    </row>
    <row r="148" spans="1:9" ht="20.25" x14ac:dyDescent="0.3">
      <c r="A148" s="19" t="s">
        <v>147</v>
      </c>
      <c r="B148" s="19" t="s">
        <v>14</v>
      </c>
      <c r="C148" s="19">
        <v>88</v>
      </c>
      <c r="D148" s="19">
        <v>0</v>
      </c>
      <c r="E148" s="21">
        <f t="shared" si="6"/>
        <v>88</v>
      </c>
      <c r="F148" s="19">
        <v>0</v>
      </c>
      <c r="G148" s="21">
        <f t="shared" si="7"/>
        <v>88</v>
      </c>
      <c r="H148" s="19">
        <v>0.76</v>
      </c>
      <c r="I148" s="22">
        <f t="shared" ref="I148:I199" si="8">G148*H148</f>
        <v>66.88</v>
      </c>
    </row>
    <row r="149" spans="1:9" ht="20.25" x14ac:dyDescent="0.3">
      <c r="A149" s="19" t="s">
        <v>148</v>
      </c>
      <c r="B149" s="19" t="s">
        <v>14</v>
      </c>
      <c r="C149" s="19">
        <v>1080</v>
      </c>
      <c r="D149" s="19">
        <v>0</v>
      </c>
      <c r="E149" s="21">
        <f t="shared" si="6"/>
        <v>1080</v>
      </c>
      <c r="F149" s="19">
        <v>40</v>
      </c>
      <c r="G149" s="21">
        <f t="shared" si="7"/>
        <v>1040</v>
      </c>
      <c r="H149" s="19">
        <v>1.89</v>
      </c>
      <c r="I149" s="22">
        <f t="shared" si="8"/>
        <v>1965.6</v>
      </c>
    </row>
    <row r="150" spans="1:9" ht="20.25" x14ac:dyDescent="0.3">
      <c r="A150" s="19" t="s">
        <v>149</v>
      </c>
      <c r="B150" s="19" t="s">
        <v>14</v>
      </c>
      <c r="C150" s="19">
        <v>100</v>
      </c>
      <c r="D150" s="19">
        <v>0</v>
      </c>
      <c r="E150" s="21">
        <v>100</v>
      </c>
      <c r="F150" s="19">
        <v>0</v>
      </c>
      <c r="G150" s="21">
        <v>100</v>
      </c>
      <c r="H150" s="19">
        <v>12.332000000000001</v>
      </c>
      <c r="I150" s="22">
        <f t="shared" si="8"/>
        <v>1233.2</v>
      </c>
    </row>
    <row r="151" spans="1:9" ht="20.25" x14ac:dyDescent="0.3">
      <c r="A151" s="19" t="s">
        <v>150</v>
      </c>
      <c r="B151" s="19" t="s">
        <v>14</v>
      </c>
      <c r="C151" s="19">
        <v>300</v>
      </c>
      <c r="D151" s="19">
        <v>200</v>
      </c>
      <c r="E151" s="21">
        <f t="shared" si="6"/>
        <v>500</v>
      </c>
      <c r="F151" s="19">
        <v>100</v>
      </c>
      <c r="G151" s="21">
        <f t="shared" si="7"/>
        <v>400</v>
      </c>
      <c r="H151" s="19">
        <v>37.4</v>
      </c>
      <c r="I151" s="22">
        <f t="shared" si="8"/>
        <v>14960</v>
      </c>
    </row>
    <row r="152" spans="1:9" ht="20.25" x14ac:dyDescent="0.3">
      <c r="A152" s="19" t="s">
        <v>151</v>
      </c>
      <c r="B152" s="19" t="s">
        <v>14</v>
      </c>
      <c r="C152" s="19">
        <v>400</v>
      </c>
      <c r="D152" s="19">
        <v>0</v>
      </c>
      <c r="E152" s="21">
        <f t="shared" si="6"/>
        <v>400</v>
      </c>
      <c r="F152" s="19">
        <v>0</v>
      </c>
      <c r="G152" s="21">
        <f t="shared" si="7"/>
        <v>400</v>
      </c>
      <c r="H152" s="19">
        <v>16.32</v>
      </c>
      <c r="I152" s="22">
        <f t="shared" si="8"/>
        <v>6528</v>
      </c>
    </row>
    <row r="153" spans="1:9" ht="20.25" x14ac:dyDescent="0.3">
      <c r="A153" s="19" t="s">
        <v>152</v>
      </c>
      <c r="B153" s="19" t="s">
        <v>14</v>
      </c>
      <c r="C153" s="19">
        <v>100</v>
      </c>
      <c r="D153" s="19">
        <v>0</v>
      </c>
      <c r="E153" s="21">
        <f t="shared" si="6"/>
        <v>100</v>
      </c>
      <c r="F153" s="19">
        <v>40</v>
      </c>
      <c r="G153" s="21">
        <f t="shared" si="7"/>
        <v>60</v>
      </c>
      <c r="H153" s="19">
        <v>0.15</v>
      </c>
      <c r="I153" s="22">
        <f t="shared" si="8"/>
        <v>9</v>
      </c>
    </row>
    <row r="154" spans="1:9" ht="20.25" x14ac:dyDescent="0.3">
      <c r="A154" s="19" t="s">
        <v>153</v>
      </c>
      <c r="B154" s="19" t="s">
        <v>14</v>
      </c>
      <c r="C154" s="19">
        <v>290</v>
      </c>
      <c r="D154" s="19">
        <v>0</v>
      </c>
      <c r="E154" s="21">
        <f t="shared" si="6"/>
        <v>290</v>
      </c>
      <c r="F154" s="19">
        <v>230</v>
      </c>
      <c r="G154" s="21">
        <f t="shared" si="7"/>
        <v>60</v>
      </c>
      <c r="H154" s="19">
        <v>0.37</v>
      </c>
      <c r="I154" s="22">
        <f t="shared" si="8"/>
        <v>22.2</v>
      </c>
    </row>
    <row r="155" spans="1:9" ht="20.25" x14ac:dyDescent="0.3">
      <c r="A155" s="19" t="s">
        <v>154</v>
      </c>
      <c r="B155" s="19" t="s">
        <v>14</v>
      </c>
      <c r="C155" s="19">
        <v>18</v>
      </c>
      <c r="D155" s="19">
        <v>0</v>
      </c>
      <c r="E155" s="21">
        <f t="shared" si="6"/>
        <v>18</v>
      </c>
      <c r="F155" s="19">
        <v>2</v>
      </c>
      <c r="G155" s="21">
        <f t="shared" si="7"/>
        <v>16</v>
      </c>
      <c r="H155" s="19">
        <v>154</v>
      </c>
      <c r="I155" s="22">
        <f t="shared" si="8"/>
        <v>2464</v>
      </c>
    </row>
    <row r="156" spans="1:9" ht="20.25" x14ac:dyDescent="0.3">
      <c r="A156" s="19" t="s">
        <v>155</v>
      </c>
      <c r="B156" s="19" t="s">
        <v>14</v>
      </c>
      <c r="C156" s="19">
        <v>440</v>
      </c>
      <c r="D156" s="19">
        <v>0</v>
      </c>
      <c r="E156" s="21">
        <f t="shared" si="6"/>
        <v>440</v>
      </c>
      <c r="F156" s="19">
        <v>72</v>
      </c>
      <c r="G156" s="21">
        <f t="shared" si="7"/>
        <v>368</v>
      </c>
      <c r="H156" s="19">
        <v>13.31</v>
      </c>
      <c r="I156" s="22">
        <f t="shared" si="8"/>
        <v>4898.08</v>
      </c>
    </row>
    <row r="157" spans="1:9" ht="20.25" x14ac:dyDescent="0.3">
      <c r="A157" s="19" t="s">
        <v>201</v>
      </c>
      <c r="B157" s="19" t="s">
        <v>14</v>
      </c>
      <c r="C157" s="19">
        <v>188</v>
      </c>
      <c r="D157" s="19">
        <v>0</v>
      </c>
      <c r="E157" s="21">
        <f t="shared" si="6"/>
        <v>188</v>
      </c>
      <c r="F157" s="19">
        <v>0</v>
      </c>
      <c r="G157" s="21">
        <f t="shared" si="7"/>
        <v>188</v>
      </c>
      <c r="H157" s="19">
        <v>0.28999999999999998</v>
      </c>
      <c r="I157" s="22">
        <f t="shared" si="8"/>
        <v>54.519999999999996</v>
      </c>
    </row>
    <row r="158" spans="1:9" ht="20.25" x14ac:dyDescent="0.3">
      <c r="A158" s="19" t="s">
        <v>156</v>
      </c>
      <c r="B158" s="19" t="s">
        <v>14</v>
      </c>
      <c r="C158" s="19">
        <v>460</v>
      </c>
      <c r="D158" s="19">
        <v>300</v>
      </c>
      <c r="E158" s="21">
        <f t="shared" si="6"/>
        <v>760</v>
      </c>
      <c r="F158" s="19">
        <v>75</v>
      </c>
      <c r="G158" s="21">
        <f t="shared" si="7"/>
        <v>685</v>
      </c>
      <c r="H158" s="19">
        <v>6.6</v>
      </c>
      <c r="I158" s="22">
        <f t="shared" si="8"/>
        <v>4521</v>
      </c>
    </row>
    <row r="159" spans="1:9" ht="20.25" x14ac:dyDescent="0.3">
      <c r="A159" s="19" t="s">
        <v>157</v>
      </c>
      <c r="B159" s="19" t="s">
        <v>14</v>
      </c>
      <c r="C159" s="19">
        <v>140</v>
      </c>
      <c r="D159" s="19">
        <v>0</v>
      </c>
      <c r="E159" s="21">
        <f t="shared" si="6"/>
        <v>140</v>
      </c>
      <c r="F159" s="19">
        <v>40</v>
      </c>
      <c r="G159" s="21">
        <f>+E159-F159</f>
        <v>100</v>
      </c>
      <c r="H159" s="19">
        <v>93.23</v>
      </c>
      <c r="I159" s="22">
        <f t="shared" si="8"/>
        <v>9323</v>
      </c>
    </row>
    <row r="160" spans="1:9" ht="20.25" x14ac:dyDescent="0.3">
      <c r="A160" s="19" t="s">
        <v>158</v>
      </c>
      <c r="B160" s="19" t="s">
        <v>14</v>
      </c>
      <c r="C160" s="19">
        <v>680</v>
      </c>
      <c r="D160" s="19">
        <v>0</v>
      </c>
      <c r="E160" s="21">
        <f t="shared" si="6"/>
        <v>680</v>
      </c>
      <c r="F160" s="19">
        <v>24</v>
      </c>
      <c r="G160" s="21">
        <f t="shared" si="7"/>
        <v>656</v>
      </c>
      <c r="H160" s="19">
        <v>7.91</v>
      </c>
      <c r="I160" s="22">
        <f t="shared" si="8"/>
        <v>5188.96</v>
      </c>
    </row>
    <row r="161" spans="1:9" ht="20.25" x14ac:dyDescent="0.3">
      <c r="A161" s="19" t="s">
        <v>159</v>
      </c>
      <c r="B161" s="19" t="s">
        <v>14</v>
      </c>
      <c r="C161" s="19">
        <v>306</v>
      </c>
      <c r="D161" s="19">
        <v>0</v>
      </c>
      <c r="E161" s="21">
        <f t="shared" si="6"/>
        <v>306</v>
      </c>
      <c r="F161" s="19">
        <v>40</v>
      </c>
      <c r="G161" s="21">
        <f t="shared" si="7"/>
        <v>266</v>
      </c>
      <c r="H161" s="19">
        <v>31.9</v>
      </c>
      <c r="I161" s="22">
        <f t="shared" si="8"/>
        <v>8485.4</v>
      </c>
    </row>
    <row r="162" spans="1:9" ht="20.25" x14ac:dyDescent="0.3">
      <c r="A162" s="19" t="s">
        <v>160</v>
      </c>
      <c r="B162" s="19" t="s">
        <v>14</v>
      </c>
      <c r="C162" s="19">
        <v>371</v>
      </c>
      <c r="D162" s="19">
        <v>0</v>
      </c>
      <c r="E162" s="21">
        <f t="shared" si="6"/>
        <v>371</v>
      </c>
      <c r="F162" s="19">
        <v>132</v>
      </c>
      <c r="G162" s="21">
        <f t="shared" si="7"/>
        <v>239</v>
      </c>
      <c r="H162" s="19">
        <v>20.79</v>
      </c>
      <c r="I162" s="22">
        <f t="shared" si="8"/>
        <v>4968.8099999999995</v>
      </c>
    </row>
    <row r="163" spans="1:9" ht="20.25" x14ac:dyDescent="0.3">
      <c r="A163" s="19" t="s">
        <v>161</v>
      </c>
      <c r="B163" s="19" t="s">
        <v>14</v>
      </c>
      <c r="C163" s="19">
        <v>207</v>
      </c>
      <c r="D163" s="19">
        <v>0</v>
      </c>
      <c r="E163" s="21">
        <f t="shared" si="6"/>
        <v>207</v>
      </c>
      <c r="F163" s="19">
        <v>0</v>
      </c>
      <c r="G163" s="21">
        <f t="shared" si="7"/>
        <v>207</v>
      </c>
      <c r="H163" s="19">
        <v>8.2200000000000006</v>
      </c>
      <c r="I163" s="22">
        <f t="shared" si="8"/>
        <v>1701.5400000000002</v>
      </c>
    </row>
    <row r="164" spans="1:9" ht="20.25" x14ac:dyDescent="0.3">
      <c r="A164" s="19" t="s">
        <v>213</v>
      </c>
      <c r="B164" s="19" t="s">
        <v>14</v>
      </c>
      <c r="C164" s="19">
        <v>0</v>
      </c>
      <c r="D164" s="19">
        <v>100</v>
      </c>
      <c r="E164" s="21">
        <f t="shared" si="6"/>
        <v>100</v>
      </c>
      <c r="F164" s="19">
        <v>0</v>
      </c>
      <c r="G164" s="21">
        <f t="shared" si="7"/>
        <v>100</v>
      </c>
      <c r="H164" s="19">
        <v>41.25</v>
      </c>
      <c r="I164" s="22">
        <f t="shared" si="8"/>
        <v>4125</v>
      </c>
    </row>
    <row r="165" spans="1:9" ht="20.25" x14ac:dyDescent="0.3">
      <c r="A165" s="19" t="s">
        <v>162</v>
      </c>
      <c r="B165" s="19" t="s">
        <v>14</v>
      </c>
      <c r="C165" s="19">
        <v>206</v>
      </c>
      <c r="D165" s="19">
        <v>0</v>
      </c>
      <c r="E165" s="21">
        <f t="shared" si="6"/>
        <v>206</v>
      </c>
      <c r="F165" s="19">
        <v>6</v>
      </c>
      <c r="G165" s="21">
        <f t="shared" si="7"/>
        <v>200</v>
      </c>
      <c r="H165" s="19">
        <v>16.89</v>
      </c>
      <c r="I165" s="22">
        <f t="shared" si="8"/>
        <v>3378</v>
      </c>
    </row>
    <row r="166" spans="1:9" ht="20.25" x14ac:dyDescent="0.3">
      <c r="A166" s="19" t="s">
        <v>163</v>
      </c>
      <c r="B166" s="19" t="s">
        <v>14</v>
      </c>
      <c r="C166" s="19">
        <v>355</v>
      </c>
      <c r="D166" s="19">
        <v>0</v>
      </c>
      <c r="E166" s="21">
        <f t="shared" si="6"/>
        <v>355</v>
      </c>
      <c r="F166" s="19">
        <v>3</v>
      </c>
      <c r="G166" s="21">
        <f t="shared" si="7"/>
        <v>352</v>
      </c>
      <c r="H166" s="19">
        <v>15.38</v>
      </c>
      <c r="I166" s="22">
        <f t="shared" si="8"/>
        <v>5413.76</v>
      </c>
    </row>
    <row r="167" spans="1:9" ht="20.25" x14ac:dyDescent="0.3">
      <c r="A167" s="19" t="s">
        <v>207</v>
      </c>
      <c r="B167" s="19" t="s">
        <v>14</v>
      </c>
      <c r="C167" s="19">
        <v>0</v>
      </c>
      <c r="D167" s="19">
        <v>500</v>
      </c>
      <c r="E167" s="21">
        <f t="shared" si="6"/>
        <v>500</v>
      </c>
      <c r="F167" s="19">
        <v>260</v>
      </c>
      <c r="G167" s="21">
        <f t="shared" si="7"/>
        <v>240</v>
      </c>
      <c r="H167" s="19">
        <v>0.59</v>
      </c>
      <c r="I167" s="22">
        <f t="shared" si="8"/>
        <v>141.6</v>
      </c>
    </row>
    <row r="168" spans="1:9" ht="20.25" x14ac:dyDescent="0.3">
      <c r="A168" s="19" t="s">
        <v>165</v>
      </c>
      <c r="B168" s="19" t="s">
        <v>14</v>
      </c>
      <c r="C168" s="19">
        <v>1300</v>
      </c>
      <c r="D168" s="19">
        <v>0</v>
      </c>
      <c r="E168" s="21">
        <f t="shared" si="6"/>
        <v>1300</v>
      </c>
      <c r="F168" s="19">
        <v>300</v>
      </c>
      <c r="G168" s="21">
        <v>1000</v>
      </c>
      <c r="H168" s="19">
        <v>8.25</v>
      </c>
      <c r="I168" s="22">
        <f t="shared" si="8"/>
        <v>8250</v>
      </c>
    </row>
    <row r="169" spans="1:9" ht="20.25" x14ac:dyDescent="0.3">
      <c r="A169" s="19" t="s">
        <v>166</v>
      </c>
      <c r="B169" s="19" t="s">
        <v>14</v>
      </c>
      <c r="C169" s="19">
        <v>957</v>
      </c>
      <c r="D169" s="19">
        <v>0</v>
      </c>
      <c r="E169" s="21">
        <f t="shared" si="6"/>
        <v>957</v>
      </c>
      <c r="F169" s="19">
        <v>100</v>
      </c>
      <c r="G169" s="21">
        <f t="shared" si="7"/>
        <v>857</v>
      </c>
      <c r="H169" s="19">
        <v>43.98</v>
      </c>
      <c r="I169" s="22">
        <f t="shared" si="8"/>
        <v>37690.86</v>
      </c>
    </row>
    <row r="170" spans="1:9" ht="20.25" x14ac:dyDescent="0.3">
      <c r="A170" s="19" t="s">
        <v>167</v>
      </c>
      <c r="B170" s="19" t="s">
        <v>14</v>
      </c>
      <c r="C170" s="19">
        <v>211</v>
      </c>
      <c r="D170" s="19">
        <v>0</v>
      </c>
      <c r="E170" s="21">
        <f t="shared" si="6"/>
        <v>211</v>
      </c>
      <c r="F170" s="19">
        <v>2</v>
      </c>
      <c r="G170" s="21">
        <f t="shared" si="7"/>
        <v>209</v>
      </c>
      <c r="H170" s="19">
        <v>71.5</v>
      </c>
      <c r="I170" s="22">
        <f t="shared" si="8"/>
        <v>14943.5</v>
      </c>
    </row>
    <row r="171" spans="1:9" ht="20.25" x14ac:dyDescent="0.3">
      <c r="A171" s="19" t="s">
        <v>168</v>
      </c>
      <c r="B171" s="19" t="s">
        <v>14</v>
      </c>
      <c r="C171" s="19">
        <v>92</v>
      </c>
      <c r="D171" s="19">
        <v>0</v>
      </c>
      <c r="E171" s="21">
        <f t="shared" si="6"/>
        <v>92</v>
      </c>
      <c r="F171" s="19">
        <v>2</v>
      </c>
      <c r="G171" s="21">
        <f t="shared" si="7"/>
        <v>90</v>
      </c>
      <c r="H171" s="19">
        <v>53.35</v>
      </c>
      <c r="I171" s="22">
        <f t="shared" si="8"/>
        <v>4801.5</v>
      </c>
    </row>
    <row r="172" spans="1:9" ht="20.25" x14ac:dyDescent="0.3">
      <c r="A172" s="19" t="s">
        <v>169</v>
      </c>
      <c r="B172" s="19" t="s">
        <v>14</v>
      </c>
      <c r="C172" s="19">
        <v>249</v>
      </c>
      <c r="D172" s="19">
        <v>0</v>
      </c>
      <c r="E172" s="21">
        <v>249</v>
      </c>
      <c r="F172" s="19">
        <v>149</v>
      </c>
      <c r="G172" s="21">
        <f t="shared" si="7"/>
        <v>100</v>
      </c>
      <c r="H172" s="19">
        <v>97.9</v>
      </c>
      <c r="I172" s="22">
        <f t="shared" si="8"/>
        <v>9790</v>
      </c>
    </row>
    <row r="173" spans="1:9" ht="20.25" x14ac:dyDescent="0.3">
      <c r="A173" s="19" t="s">
        <v>170</v>
      </c>
      <c r="B173" s="19" t="s">
        <v>14</v>
      </c>
      <c r="C173" s="19">
        <v>488</v>
      </c>
      <c r="D173" s="19">
        <v>0</v>
      </c>
      <c r="E173" s="21">
        <f t="shared" si="6"/>
        <v>488</v>
      </c>
      <c r="F173" s="19">
        <v>50</v>
      </c>
      <c r="G173" s="21">
        <f t="shared" si="7"/>
        <v>438</v>
      </c>
      <c r="H173" s="19">
        <v>20.83</v>
      </c>
      <c r="I173" s="22">
        <f t="shared" si="8"/>
        <v>9123.5399999999991</v>
      </c>
    </row>
    <row r="174" spans="1:9" ht="20.25" x14ac:dyDescent="0.3">
      <c r="A174" s="19" t="s">
        <v>171</v>
      </c>
      <c r="B174" s="19" t="s">
        <v>14</v>
      </c>
      <c r="C174" s="19">
        <v>123</v>
      </c>
      <c r="D174" s="19">
        <v>0</v>
      </c>
      <c r="E174" s="21">
        <f t="shared" si="6"/>
        <v>123</v>
      </c>
      <c r="F174" s="19">
        <v>23</v>
      </c>
      <c r="G174" s="21">
        <f t="shared" si="7"/>
        <v>100</v>
      </c>
      <c r="H174" s="19">
        <v>35.729999999999997</v>
      </c>
      <c r="I174" s="22">
        <f t="shared" si="8"/>
        <v>3572.9999999999995</v>
      </c>
    </row>
    <row r="175" spans="1:9" ht="20.25" x14ac:dyDescent="0.3">
      <c r="A175" s="19" t="s">
        <v>172</v>
      </c>
      <c r="B175" s="19" t="s">
        <v>14</v>
      </c>
      <c r="C175" s="19">
        <v>222</v>
      </c>
      <c r="D175" s="19">
        <v>0</v>
      </c>
      <c r="E175" s="21">
        <f t="shared" si="6"/>
        <v>222</v>
      </c>
      <c r="F175" s="19">
        <v>40</v>
      </c>
      <c r="G175" s="21">
        <f t="shared" si="7"/>
        <v>182</v>
      </c>
      <c r="H175" s="19">
        <v>99</v>
      </c>
      <c r="I175" s="22">
        <f t="shared" si="8"/>
        <v>18018</v>
      </c>
    </row>
    <row r="176" spans="1:9" ht="20.25" x14ac:dyDescent="0.3">
      <c r="A176" s="19" t="s">
        <v>173</v>
      </c>
      <c r="B176" s="19" t="s">
        <v>14</v>
      </c>
      <c r="C176" s="19">
        <v>149</v>
      </c>
      <c r="D176" s="19">
        <v>0</v>
      </c>
      <c r="E176" s="21">
        <f t="shared" si="6"/>
        <v>149</v>
      </c>
      <c r="F176" s="19">
        <v>0</v>
      </c>
      <c r="G176" s="21">
        <f t="shared" si="7"/>
        <v>149</v>
      </c>
      <c r="H176" s="19">
        <v>36</v>
      </c>
      <c r="I176" s="22">
        <f t="shared" si="8"/>
        <v>5364</v>
      </c>
    </row>
    <row r="177" spans="1:9" ht="20.25" x14ac:dyDescent="0.3">
      <c r="A177" s="19" t="s">
        <v>174</v>
      </c>
      <c r="B177" s="19" t="s">
        <v>14</v>
      </c>
      <c r="C177" s="19">
        <v>408</v>
      </c>
      <c r="D177" s="19">
        <v>0</v>
      </c>
      <c r="E177" s="21">
        <f t="shared" si="6"/>
        <v>408</v>
      </c>
      <c r="F177" s="19">
        <v>48</v>
      </c>
      <c r="G177" s="21">
        <v>360</v>
      </c>
      <c r="H177" s="19">
        <v>35.729999999999997</v>
      </c>
      <c r="I177" s="22">
        <f t="shared" si="8"/>
        <v>12862.8</v>
      </c>
    </row>
    <row r="178" spans="1:9" ht="20.25" x14ac:dyDescent="0.3">
      <c r="A178" s="19" t="s">
        <v>175</v>
      </c>
      <c r="B178" s="19" t="s">
        <v>14</v>
      </c>
      <c r="C178" s="19">
        <v>200</v>
      </c>
      <c r="D178" s="19">
        <v>0</v>
      </c>
      <c r="E178" s="21">
        <f t="shared" si="6"/>
        <v>200</v>
      </c>
      <c r="F178" s="19">
        <v>0</v>
      </c>
      <c r="G178" s="21">
        <f t="shared" si="7"/>
        <v>200</v>
      </c>
      <c r="H178" s="19">
        <v>46.7</v>
      </c>
      <c r="I178" s="22">
        <f t="shared" si="8"/>
        <v>9340</v>
      </c>
    </row>
    <row r="179" spans="1:9" ht="20.25" x14ac:dyDescent="0.3">
      <c r="A179" s="19" t="s">
        <v>176</v>
      </c>
      <c r="B179" s="19" t="s">
        <v>14</v>
      </c>
      <c r="C179" s="19">
        <v>24</v>
      </c>
      <c r="D179" s="19">
        <v>0</v>
      </c>
      <c r="E179" s="21">
        <f t="shared" si="6"/>
        <v>24</v>
      </c>
      <c r="F179" s="19">
        <v>0</v>
      </c>
      <c r="G179" s="21">
        <f t="shared" si="7"/>
        <v>24</v>
      </c>
      <c r="H179" s="19">
        <v>24.7</v>
      </c>
      <c r="I179" s="22">
        <f t="shared" si="8"/>
        <v>592.79999999999995</v>
      </c>
    </row>
    <row r="180" spans="1:9" ht="20.25" x14ac:dyDescent="0.3">
      <c r="A180" s="19" t="s">
        <v>177</v>
      </c>
      <c r="B180" s="19" t="s">
        <v>14</v>
      </c>
      <c r="C180" s="19">
        <v>30</v>
      </c>
      <c r="D180" s="19">
        <v>0</v>
      </c>
      <c r="E180" s="21">
        <f t="shared" si="6"/>
        <v>30</v>
      </c>
      <c r="F180" s="19">
        <v>0</v>
      </c>
      <c r="G180" s="21">
        <f t="shared" si="7"/>
        <v>30</v>
      </c>
      <c r="H180" s="19">
        <v>17.45</v>
      </c>
      <c r="I180" s="22">
        <f t="shared" si="8"/>
        <v>523.5</v>
      </c>
    </row>
    <row r="181" spans="1:9" ht="20.25" x14ac:dyDescent="0.3">
      <c r="A181" s="19" t="s">
        <v>178</v>
      </c>
      <c r="B181" s="19" t="s">
        <v>14</v>
      </c>
      <c r="C181" s="19">
        <v>41</v>
      </c>
      <c r="D181" s="19">
        <v>0</v>
      </c>
      <c r="E181" s="21">
        <f t="shared" si="6"/>
        <v>41</v>
      </c>
      <c r="F181" s="19">
        <v>0</v>
      </c>
      <c r="G181" s="21">
        <f t="shared" si="7"/>
        <v>41</v>
      </c>
      <c r="H181" s="19">
        <v>17.45</v>
      </c>
      <c r="I181" s="22">
        <f t="shared" si="8"/>
        <v>715.44999999999993</v>
      </c>
    </row>
    <row r="182" spans="1:9" ht="20.25" x14ac:dyDescent="0.3">
      <c r="A182" s="19" t="s">
        <v>179</v>
      </c>
      <c r="B182" s="19" t="s">
        <v>14</v>
      </c>
      <c r="C182" s="19">
        <v>29</v>
      </c>
      <c r="D182" s="19">
        <v>0</v>
      </c>
      <c r="E182" s="21">
        <f t="shared" si="6"/>
        <v>29</v>
      </c>
      <c r="F182" s="19">
        <v>0</v>
      </c>
      <c r="G182" s="21">
        <f t="shared" si="7"/>
        <v>29</v>
      </c>
      <c r="H182" s="19">
        <v>15.95</v>
      </c>
      <c r="I182" s="22">
        <f t="shared" si="8"/>
        <v>462.54999999999995</v>
      </c>
    </row>
    <row r="183" spans="1:9" ht="20.25" x14ac:dyDescent="0.3">
      <c r="A183" s="19" t="s">
        <v>180</v>
      </c>
      <c r="B183" s="19" t="s">
        <v>14</v>
      </c>
      <c r="C183" s="19">
        <v>20</v>
      </c>
      <c r="D183" s="19">
        <v>0</v>
      </c>
      <c r="E183" s="21">
        <f t="shared" si="6"/>
        <v>20</v>
      </c>
      <c r="F183" s="19">
        <v>0</v>
      </c>
      <c r="G183" s="21">
        <f t="shared" si="7"/>
        <v>20</v>
      </c>
      <c r="H183" s="19">
        <v>27.5</v>
      </c>
      <c r="I183" s="22">
        <f t="shared" si="8"/>
        <v>550</v>
      </c>
    </row>
    <row r="184" spans="1:9" ht="20.25" x14ac:dyDescent="0.3">
      <c r="A184" s="19" t="s">
        <v>181</v>
      </c>
      <c r="B184" s="19" t="s">
        <v>14</v>
      </c>
      <c r="C184" s="19">
        <v>18</v>
      </c>
      <c r="D184" s="19">
        <v>0</v>
      </c>
      <c r="E184" s="21">
        <f t="shared" si="6"/>
        <v>18</v>
      </c>
      <c r="F184" s="19">
        <v>0</v>
      </c>
      <c r="G184" s="21">
        <f t="shared" si="7"/>
        <v>18</v>
      </c>
      <c r="H184" s="19">
        <v>30.8</v>
      </c>
      <c r="I184" s="22">
        <f t="shared" si="8"/>
        <v>554.4</v>
      </c>
    </row>
    <row r="185" spans="1:9" ht="20.25" x14ac:dyDescent="0.3">
      <c r="A185" s="19" t="s">
        <v>182</v>
      </c>
      <c r="B185" s="19" t="s">
        <v>14</v>
      </c>
      <c r="C185" s="19">
        <v>14</v>
      </c>
      <c r="D185" s="19">
        <v>0</v>
      </c>
      <c r="E185" s="21">
        <f t="shared" si="6"/>
        <v>14</v>
      </c>
      <c r="F185" s="19">
        <v>0</v>
      </c>
      <c r="G185" s="21">
        <f t="shared" si="7"/>
        <v>14</v>
      </c>
      <c r="H185" s="19">
        <v>27.54</v>
      </c>
      <c r="I185" s="22">
        <f t="shared" si="8"/>
        <v>385.56</v>
      </c>
    </row>
    <row r="186" spans="1:9" ht="20.25" x14ac:dyDescent="0.3">
      <c r="A186" s="19" t="s">
        <v>183</v>
      </c>
      <c r="B186" s="19" t="s">
        <v>14</v>
      </c>
      <c r="C186" s="19">
        <v>18</v>
      </c>
      <c r="D186" s="19">
        <v>0</v>
      </c>
      <c r="E186" s="21">
        <f t="shared" si="6"/>
        <v>18</v>
      </c>
      <c r="F186" s="19">
        <v>0</v>
      </c>
      <c r="G186" s="21">
        <f t="shared" si="7"/>
        <v>18</v>
      </c>
      <c r="H186" s="19">
        <v>28.85</v>
      </c>
      <c r="I186" s="22">
        <f t="shared" si="8"/>
        <v>519.30000000000007</v>
      </c>
    </row>
    <row r="187" spans="1:9" ht="20.25" x14ac:dyDescent="0.3">
      <c r="A187" s="19" t="s">
        <v>202</v>
      </c>
      <c r="B187" s="19" t="s">
        <v>14</v>
      </c>
      <c r="C187" s="19">
        <v>225</v>
      </c>
      <c r="D187" s="19">
        <v>0</v>
      </c>
      <c r="E187" s="21">
        <f t="shared" si="6"/>
        <v>225</v>
      </c>
      <c r="F187" s="19">
        <v>0</v>
      </c>
      <c r="G187" s="21">
        <f t="shared" si="7"/>
        <v>225</v>
      </c>
      <c r="H187" s="19">
        <v>20.48</v>
      </c>
      <c r="I187" s="22">
        <f t="shared" si="8"/>
        <v>4608</v>
      </c>
    </row>
    <row r="188" spans="1:9" ht="20.25" x14ac:dyDescent="0.3">
      <c r="A188" s="19" t="s">
        <v>184</v>
      </c>
      <c r="B188" s="19" t="s">
        <v>14</v>
      </c>
      <c r="C188" s="19">
        <v>19</v>
      </c>
      <c r="D188" s="19">
        <v>1</v>
      </c>
      <c r="E188" s="21">
        <f t="shared" si="6"/>
        <v>20</v>
      </c>
      <c r="F188" s="19">
        <v>2</v>
      </c>
      <c r="G188" s="21">
        <v>18</v>
      </c>
      <c r="H188" s="19">
        <v>385</v>
      </c>
      <c r="I188" s="22">
        <f t="shared" si="8"/>
        <v>6930</v>
      </c>
    </row>
    <row r="189" spans="1:9" ht="20.25" x14ac:dyDescent="0.3">
      <c r="A189" s="19" t="s">
        <v>212</v>
      </c>
      <c r="B189" s="19" t="s">
        <v>14</v>
      </c>
      <c r="C189" s="19">
        <v>0</v>
      </c>
      <c r="D189" s="19">
        <v>24</v>
      </c>
      <c r="E189" s="21">
        <f t="shared" si="6"/>
        <v>24</v>
      </c>
      <c r="F189" s="19">
        <v>4</v>
      </c>
      <c r="G189" s="21">
        <v>20</v>
      </c>
      <c r="H189" s="19">
        <v>24.34</v>
      </c>
      <c r="I189" s="22">
        <f t="shared" si="8"/>
        <v>486.8</v>
      </c>
    </row>
    <row r="190" spans="1:9" ht="20.25" x14ac:dyDescent="0.3">
      <c r="A190" s="19" t="s">
        <v>185</v>
      </c>
      <c r="B190" s="19" t="s">
        <v>14</v>
      </c>
      <c r="C190" s="19">
        <v>0</v>
      </c>
      <c r="D190" s="19">
        <v>24</v>
      </c>
      <c r="E190" s="21">
        <f t="shared" si="6"/>
        <v>24</v>
      </c>
      <c r="F190" s="19">
        <v>4</v>
      </c>
      <c r="G190" s="21">
        <f t="shared" si="7"/>
        <v>20</v>
      </c>
      <c r="H190" s="19">
        <v>15.11</v>
      </c>
      <c r="I190" s="22">
        <f t="shared" si="8"/>
        <v>302.2</v>
      </c>
    </row>
    <row r="191" spans="1:9" ht="20.25" x14ac:dyDescent="0.3">
      <c r="A191" s="19" t="s">
        <v>186</v>
      </c>
      <c r="B191" s="19" t="s">
        <v>14</v>
      </c>
      <c r="C191" s="19">
        <v>420</v>
      </c>
      <c r="D191" s="19">
        <v>0</v>
      </c>
      <c r="E191" s="21">
        <f t="shared" si="6"/>
        <v>420</v>
      </c>
      <c r="F191" s="19">
        <v>10</v>
      </c>
      <c r="G191" s="21">
        <f t="shared" si="7"/>
        <v>410</v>
      </c>
      <c r="H191" s="19">
        <v>9.9</v>
      </c>
      <c r="I191" s="22">
        <f t="shared" si="8"/>
        <v>4059</v>
      </c>
    </row>
    <row r="192" spans="1:9" ht="20.25" x14ac:dyDescent="0.3">
      <c r="A192" s="19" t="s">
        <v>187</v>
      </c>
      <c r="B192" s="19" t="s">
        <v>14</v>
      </c>
      <c r="C192" s="19">
        <v>12</v>
      </c>
      <c r="D192" s="19">
        <v>2</v>
      </c>
      <c r="E192" s="21">
        <f t="shared" si="6"/>
        <v>14</v>
      </c>
      <c r="F192" s="19">
        <v>1</v>
      </c>
      <c r="G192" s="21">
        <f t="shared" si="7"/>
        <v>13</v>
      </c>
      <c r="H192" s="19">
        <v>461.85</v>
      </c>
      <c r="I192" s="22">
        <f t="shared" si="8"/>
        <v>6004.05</v>
      </c>
    </row>
    <row r="193" spans="1:9" ht="20.25" x14ac:dyDescent="0.3">
      <c r="A193" s="19" t="s">
        <v>188</v>
      </c>
      <c r="B193" s="19" t="s">
        <v>14</v>
      </c>
      <c r="C193" s="19">
        <v>320</v>
      </c>
      <c r="D193" s="19">
        <v>0</v>
      </c>
      <c r="E193" s="21">
        <f t="shared" si="6"/>
        <v>320</v>
      </c>
      <c r="F193" s="19">
        <v>40</v>
      </c>
      <c r="G193" s="21">
        <f t="shared" si="7"/>
        <v>280</v>
      </c>
      <c r="H193" s="19">
        <v>7.15</v>
      </c>
      <c r="I193" s="22">
        <f t="shared" si="8"/>
        <v>2002</v>
      </c>
    </row>
    <row r="194" spans="1:9" ht="20.25" x14ac:dyDescent="0.3">
      <c r="A194" s="19" t="s">
        <v>189</v>
      </c>
      <c r="B194" s="19" t="s">
        <v>14</v>
      </c>
      <c r="C194" s="19">
        <v>0</v>
      </c>
      <c r="D194" s="19">
        <v>0</v>
      </c>
      <c r="E194" s="21">
        <f t="shared" si="6"/>
        <v>0</v>
      </c>
      <c r="F194" s="19">
        <v>0</v>
      </c>
      <c r="G194" s="21">
        <f t="shared" si="7"/>
        <v>0</v>
      </c>
      <c r="H194" s="19">
        <v>1.31</v>
      </c>
      <c r="I194" s="22">
        <f t="shared" si="8"/>
        <v>0</v>
      </c>
    </row>
    <row r="195" spans="1:9" ht="20.25" x14ac:dyDescent="0.3">
      <c r="A195" s="19" t="s">
        <v>208</v>
      </c>
      <c r="B195" s="19" t="s">
        <v>14</v>
      </c>
      <c r="C195" s="19">
        <v>0</v>
      </c>
      <c r="D195" s="19">
        <v>500</v>
      </c>
      <c r="E195" s="21">
        <f t="shared" si="6"/>
        <v>500</v>
      </c>
      <c r="F195" s="19">
        <v>100</v>
      </c>
      <c r="G195" s="21">
        <f t="shared" si="7"/>
        <v>400</v>
      </c>
      <c r="H195" s="19">
        <v>0.25</v>
      </c>
      <c r="I195" s="22">
        <f t="shared" si="8"/>
        <v>100</v>
      </c>
    </row>
    <row r="196" spans="1:9" ht="20.25" x14ac:dyDescent="0.3">
      <c r="A196" s="19" t="s">
        <v>209</v>
      </c>
      <c r="B196" s="19" t="s">
        <v>14</v>
      </c>
      <c r="C196" s="19">
        <v>0</v>
      </c>
      <c r="D196" s="19">
        <v>4</v>
      </c>
      <c r="E196" s="21">
        <f t="shared" si="6"/>
        <v>4</v>
      </c>
      <c r="F196" s="19">
        <v>1</v>
      </c>
      <c r="G196" s="21">
        <f t="shared" si="7"/>
        <v>3</v>
      </c>
      <c r="H196" s="19">
        <v>79.2</v>
      </c>
      <c r="I196" s="22">
        <f t="shared" si="8"/>
        <v>237.60000000000002</v>
      </c>
    </row>
    <row r="197" spans="1:9" ht="20.25" x14ac:dyDescent="0.3">
      <c r="A197" s="19" t="s">
        <v>211</v>
      </c>
      <c r="B197" s="19" t="s">
        <v>14</v>
      </c>
      <c r="C197" s="19">
        <v>0</v>
      </c>
      <c r="D197" s="19">
        <v>23</v>
      </c>
      <c r="E197" s="21">
        <f t="shared" si="6"/>
        <v>23</v>
      </c>
      <c r="F197" s="19">
        <v>0</v>
      </c>
      <c r="G197" s="21">
        <f t="shared" si="7"/>
        <v>23</v>
      </c>
      <c r="H197" s="19">
        <v>106.8</v>
      </c>
      <c r="I197" s="22">
        <f t="shared" si="8"/>
        <v>2456.4</v>
      </c>
    </row>
    <row r="198" spans="1:9" ht="20.25" x14ac:dyDescent="0.3">
      <c r="A198" s="19" t="s">
        <v>210</v>
      </c>
      <c r="B198" s="19" t="s">
        <v>14</v>
      </c>
      <c r="C198" s="19">
        <v>0</v>
      </c>
      <c r="D198" s="19">
        <v>500</v>
      </c>
      <c r="E198" s="21">
        <f t="shared" si="6"/>
        <v>500</v>
      </c>
      <c r="F198" s="19">
        <v>100</v>
      </c>
      <c r="G198" s="21">
        <f t="shared" si="7"/>
        <v>400</v>
      </c>
      <c r="H198" s="19">
        <v>0.88</v>
      </c>
      <c r="I198" s="22">
        <f t="shared" si="8"/>
        <v>352</v>
      </c>
    </row>
    <row r="199" spans="1:9" ht="20.25" x14ac:dyDescent="0.3">
      <c r="A199" s="19" t="s">
        <v>190</v>
      </c>
      <c r="B199" s="19" t="s">
        <v>14</v>
      </c>
      <c r="C199" s="19">
        <v>350</v>
      </c>
      <c r="D199" s="19">
        <v>0</v>
      </c>
      <c r="E199" s="21">
        <f t="shared" si="6"/>
        <v>350</v>
      </c>
      <c r="F199" s="19">
        <v>40</v>
      </c>
      <c r="G199" s="21">
        <f t="shared" si="7"/>
        <v>310</v>
      </c>
      <c r="H199" s="19">
        <v>23.7</v>
      </c>
      <c r="I199" s="22">
        <f t="shared" si="8"/>
        <v>7347</v>
      </c>
    </row>
    <row r="200" spans="1:9" ht="20.25" x14ac:dyDescent="0.3">
      <c r="A200" s="44" t="s">
        <v>191</v>
      </c>
      <c r="B200" s="44"/>
      <c r="C200" s="44"/>
      <c r="D200" s="44"/>
      <c r="E200" s="44"/>
      <c r="F200" s="44"/>
      <c r="G200" s="44"/>
      <c r="H200" s="44"/>
      <c r="I200" s="45">
        <f>SUM(I147:I199)</f>
        <v>258374.95999999993</v>
      </c>
    </row>
    <row r="201" spans="1:9" ht="23.25" x14ac:dyDescent="0.35">
      <c r="A201" s="46" t="s">
        <v>192</v>
      </c>
      <c r="B201" s="29"/>
      <c r="H201" s="46" t="s">
        <v>193</v>
      </c>
      <c r="I201" s="47">
        <f>+I200+I136+I66</f>
        <v>703654.35999999987</v>
      </c>
    </row>
    <row r="202" spans="1:9" ht="23.25" x14ac:dyDescent="0.35">
      <c r="A202" s="46"/>
      <c r="B202" s="29"/>
      <c r="I202" s="40"/>
    </row>
    <row r="203" spans="1:9" ht="20.25" x14ac:dyDescent="0.3">
      <c r="A203" s="29" t="s">
        <v>194</v>
      </c>
      <c r="B203" s="29" t="s">
        <v>195</v>
      </c>
      <c r="H203" t="s">
        <v>196</v>
      </c>
    </row>
    <row r="204" spans="1:9" x14ac:dyDescent="0.25">
      <c r="A204" t="s">
        <v>197</v>
      </c>
      <c r="B204" t="s">
        <v>198</v>
      </c>
      <c r="G204" t="s">
        <v>199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212"/>
  <sheetViews>
    <sheetView zoomScale="71" zoomScaleNormal="71" workbookViewId="0">
      <selection sqref="A1:XFD1048576"/>
    </sheetView>
  </sheetViews>
  <sheetFormatPr baseColWidth="10" defaultRowHeight="15" x14ac:dyDescent="0.25"/>
  <cols>
    <col min="1" max="1" width="53" customWidth="1"/>
    <col min="9" max="9" width="19.5703125" customWidth="1"/>
    <col min="257" max="257" width="53" customWidth="1"/>
    <col min="265" max="265" width="19.5703125" customWidth="1"/>
    <col min="513" max="513" width="53" customWidth="1"/>
    <col min="521" max="521" width="19.5703125" customWidth="1"/>
    <col min="769" max="769" width="53" customWidth="1"/>
    <col min="777" max="777" width="19.5703125" customWidth="1"/>
    <col min="1025" max="1025" width="53" customWidth="1"/>
    <col min="1033" max="1033" width="19.5703125" customWidth="1"/>
    <col min="1281" max="1281" width="53" customWidth="1"/>
    <col min="1289" max="1289" width="19.5703125" customWidth="1"/>
    <col min="1537" max="1537" width="53" customWidth="1"/>
    <col min="1545" max="1545" width="19.5703125" customWidth="1"/>
    <col min="1793" max="1793" width="53" customWidth="1"/>
    <col min="1801" max="1801" width="19.5703125" customWidth="1"/>
    <col min="2049" max="2049" width="53" customWidth="1"/>
    <col min="2057" max="2057" width="19.5703125" customWidth="1"/>
    <col min="2305" max="2305" width="53" customWidth="1"/>
    <col min="2313" max="2313" width="19.5703125" customWidth="1"/>
    <col min="2561" max="2561" width="53" customWidth="1"/>
    <col min="2569" max="2569" width="19.5703125" customWidth="1"/>
    <col min="2817" max="2817" width="53" customWidth="1"/>
    <col min="2825" max="2825" width="19.5703125" customWidth="1"/>
    <col min="3073" max="3073" width="53" customWidth="1"/>
    <col min="3081" max="3081" width="19.5703125" customWidth="1"/>
    <col min="3329" max="3329" width="53" customWidth="1"/>
    <col min="3337" max="3337" width="19.5703125" customWidth="1"/>
    <col min="3585" max="3585" width="53" customWidth="1"/>
    <col min="3593" max="3593" width="19.5703125" customWidth="1"/>
    <col min="3841" max="3841" width="53" customWidth="1"/>
    <col min="3849" max="3849" width="19.5703125" customWidth="1"/>
    <col min="4097" max="4097" width="53" customWidth="1"/>
    <col min="4105" max="4105" width="19.5703125" customWidth="1"/>
    <col min="4353" max="4353" width="53" customWidth="1"/>
    <col min="4361" max="4361" width="19.5703125" customWidth="1"/>
    <col min="4609" max="4609" width="53" customWidth="1"/>
    <col min="4617" max="4617" width="19.5703125" customWidth="1"/>
    <col min="4865" max="4865" width="53" customWidth="1"/>
    <col min="4873" max="4873" width="19.5703125" customWidth="1"/>
    <col min="5121" max="5121" width="53" customWidth="1"/>
    <col min="5129" max="5129" width="19.5703125" customWidth="1"/>
    <col min="5377" max="5377" width="53" customWidth="1"/>
    <col min="5385" max="5385" width="19.5703125" customWidth="1"/>
    <col min="5633" max="5633" width="53" customWidth="1"/>
    <col min="5641" max="5641" width="19.5703125" customWidth="1"/>
    <col min="5889" max="5889" width="53" customWidth="1"/>
    <col min="5897" max="5897" width="19.5703125" customWidth="1"/>
    <col min="6145" max="6145" width="53" customWidth="1"/>
    <col min="6153" max="6153" width="19.5703125" customWidth="1"/>
    <col min="6401" max="6401" width="53" customWidth="1"/>
    <col min="6409" max="6409" width="19.5703125" customWidth="1"/>
    <col min="6657" max="6657" width="53" customWidth="1"/>
    <col min="6665" max="6665" width="19.5703125" customWidth="1"/>
    <col min="6913" max="6913" width="53" customWidth="1"/>
    <col min="6921" max="6921" width="19.5703125" customWidth="1"/>
    <col min="7169" max="7169" width="53" customWidth="1"/>
    <col min="7177" max="7177" width="19.5703125" customWidth="1"/>
    <col min="7425" max="7425" width="53" customWidth="1"/>
    <col min="7433" max="7433" width="19.5703125" customWidth="1"/>
    <col min="7681" max="7681" width="53" customWidth="1"/>
    <col min="7689" max="7689" width="19.5703125" customWidth="1"/>
    <col min="7937" max="7937" width="53" customWidth="1"/>
    <col min="7945" max="7945" width="19.5703125" customWidth="1"/>
    <col min="8193" max="8193" width="53" customWidth="1"/>
    <col min="8201" max="8201" width="19.5703125" customWidth="1"/>
    <col min="8449" max="8449" width="53" customWidth="1"/>
    <col min="8457" max="8457" width="19.5703125" customWidth="1"/>
    <col min="8705" max="8705" width="53" customWidth="1"/>
    <col min="8713" max="8713" width="19.5703125" customWidth="1"/>
    <col min="8961" max="8961" width="53" customWidth="1"/>
    <col min="8969" max="8969" width="19.5703125" customWidth="1"/>
    <col min="9217" max="9217" width="53" customWidth="1"/>
    <col min="9225" max="9225" width="19.5703125" customWidth="1"/>
    <col min="9473" max="9473" width="53" customWidth="1"/>
    <col min="9481" max="9481" width="19.5703125" customWidth="1"/>
    <col min="9729" max="9729" width="53" customWidth="1"/>
    <col min="9737" max="9737" width="19.5703125" customWidth="1"/>
    <col min="9985" max="9985" width="53" customWidth="1"/>
    <col min="9993" max="9993" width="19.5703125" customWidth="1"/>
    <col min="10241" max="10241" width="53" customWidth="1"/>
    <col min="10249" max="10249" width="19.5703125" customWidth="1"/>
    <col min="10497" max="10497" width="53" customWidth="1"/>
    <col min="10505" max="10505" width="19.5703125" customWidth="1"/>
    <col min="10753" max="10753" width="53" customWidth="1"/>
    <col min="10761" max="10761" width="19.5703125" customWidth="1"/>
    <col min="11009" max="11009" width="53" customWidth="1"/>
    <col min="11017" max="11017" width="19.5703125" customWidth="1"/>
    <col min="11265" max="11265" width="53" customWidth="1"/>
    <col min="11273" max="11273" width="19.5703125" customWidth="1"/>
    <col min="11521" max="11521" width="53" customWidth="1"/>
    <col min="11529" max="11529" width="19.5703125" customWidth="1"/>
    <col min="11777" max="11777" width="53" customWidth="1"/>
    <col min="11785" max="11785" width="19.5703125" customWidth="1"/>
    <col min="12033" max="12033" width="53" customWidth="1"/>
    <col min="12041" max="12041" width="19.5703125" customWidth="1"/>
    <col min="12289" max="12289" width="53" customWidth="1"/>
    <col min="12297" max="12297" width="19.5703125" customWidth="1"/>
    <col min="12545" max="12545" width="53" customWidth="1"/>
    <col min="12553" max="12553" width="19.5703125" customWidth="1"/>
    <col min="12801" max="12801" width="53" customWidth="1"/>
    <col min="12809" max="12809" width="19.5703125" customWidth="1"/>
    <col min="13057" max="13057" width="53" customWidth="1"/>
    <col min="13065" max="13065" width="19.5703125" customWidth="1"/>
    <col min="13313" max="13313" width="53" customWidth="1"/>
    <col min="13321" max="13321" width="19.5703125" customWidth="1"/>
    <col min="13569" max="13569" width="53" customWidth="1"/>
    <col min="13577" max="13577" width="19.5703125" customWidth="1"/>
    <col min="13825" max="13825" width="53" customWidth="1"/>
    <col min="13833" max="13833" width="19.5703125" customWidth="1"/>
    <col min="14081" max="14081" width="53" customWidth="1"/>
    <col min="14089" max="14089" width="19.5703125" customWidth="1"/>
    <col min="14337" max="14337" width="53" customWidth="1"/>
    <col min="14345" max="14345" width="19.5703125" customWidth="1"/>
    <col min="14593" max="14593" width="53" customWidth="1"/>
    <col min="14601" max="14601" width="19.5703125" customWidth="1"/>
    <col min="14849" max="14849" width="53" customWidth="1"/>
    <col min="14857" max="14857" width="19.5703125" customWidth="1"/>
    <col min="15105" max="15105" width="53" customWidth="1"/>
    <col min="15113" max="15113" width="19.5703125" customWidth="1"/>
    <col min="15361" max="15361" width="53" customWidth="1"/>
    <col min="15369" max="15369" width="19.5703125" customWidth="1"/>
    <col min="15617" max="15617" width="53" customWidth="1"/>
    <col min="15625" max="15625" width="19.5703125" customWidth="1"/>
    <col min="15873" max="15873" width="53" customWidth="1"/>
    <col min="15881" max="15881" width="19.5703125" customWidth="1"/>
    <col min="16129" max="16129" width="53" customWidth="1"/>
    <col min="16137" max="16137" width="19.5703125" customWidth="1"/>
  </cols>
  <sheetData>
    <row r="2" spans="1:9" x14ac:dyDescent="0.25">
      <c r="C2" s="1"/>
      <c r="G2" s="2"/>
    </row>
    <row r="3" spans="1:9" x14ac:dyDescent="0.25">
      <c r="C3" s="1"/>
      <c r="G3" s="2"/>
    </row>
    <row r="4" spans="1:9" x14ac:dyDescent="0.25">
      <c r="C4" s="1"/>
      <c r="G4" s="2"/>
    </row>
    <row r="5" spans="1:9" x14ac:dyDescent="0.25">
      <c r="C5" s="1" t="s">
        <v>0</v>
      </c>
    </row>
    <row r="6" spans="1:9" ht="15.75" x14ac:dyDescent="0.25">
      <c r="B6" s="3" t="s">
        <v>1</v>
      </c>
      <c r="C6" s="3"/>
      <c r="D6" s="3"/>
      <c r="E6" s="3"/>
      <c r="F6" s="3"/>
    </row>
    <row r="7" spans="1:9" x14ac:dyDescent="0.25">
      <c r="A7" s="4"/>
      <c r="B7" s="5" t="s">
        <v>2</v>
      </c>
      <c r="C7" s="1" t="s">
        <v>3</v>
      </c>
      <c r="D7" s="1"/>
      <c r="E7" s="1"/>
      <c r="F7" s="1" t="s">
        <v>4</v>
      </c>
      <c r="G7" s="5"/>
      <c r="H7" s="5"/>
    </row>
    <row r="8" spans="1:9" x14ac:dyDescent="0.25">
      <c r="D8" s="4"/>
    </row>
    <row r="9" spans="1:9" x14ac:dyDescent="0.25">
      <c r="A9" s="4" t="s">
        <v>5</v>
      </c>
      <c r="B9" s="6"/>
      <c r="C9" s="7" t="s">
        <v>6</v>
      </c>
      <c r="D9" s="7"/>
      <c r="E9" s="7"/>
      <c r="F9" s="7"/>
      <c r="G9" s="6"/>
      <c r="H9" s="6"/>
      <c r="I9" s="8"/>
    </row>
    <row r="10" spans="1:9" x14ac:dyDescent="0.25">
      <c r="A10" s="4" t="s">
        <v>7</v>
      </c>
      <c r="B10" s="9"/>
      <c r="C10" s="6" t="s">
        <v>8</v>
      </c>
      <c r="D10" s="6"/>
      <c r="E10" s="6"/>
      <c r="F10" s="7"/>
      <c r="G10" s="6"/>
      <c r="H10" s="6"/>
      <c r="I10" s="8"/>
    </row>
    <row r="11" spans="1:9" ht="15.75" thickBot="1" x14ac:dyDescent="0.3">
      <c r="A11" s="4" t="s">
        <v>9</v>
      </c>
      <c r="B11" s="6"/>
      <c r="C11" s="10" t="s">
        <v>10</v>
      </c>
      <c r="D11" s="10"/>
      <c r="E11" s="5" t="s">
        <v>11</v>
      </c>
      <c r="F11" s="11" t="s">
        <v>214</v>
      </c>
      <c r="G11" s="10"/>
      <c r="H11" s="5" t="s">
        <v>12</v>
      </c>
      <c r="I11" s="12">
        <v>2025</v>
      </c>
    </row>
    <row r="12" spans="1:9" x14ac:dyDescent="0.25">
      <c r="A12" s="13" t="s">
        <v>13</v>
      </c>
      <c r="B12" s="14" t="s">
        <v>14</v>
      </c>
      <c r="C12" s="14" t="s">
        <v>15</v>
      </c>
      <c r="D12" s="14" t="s">
        <v>16</v>
      </c>
      <c r="E12" s="14" t="s">
        <v>15</v>
      </c>
      <c r="F12" s="14" t="s">
        <v>17</v>
      </c>
      <c r="G12" s="14" t="s">
        <v>18</v>
      </c>
      <c r="H12" s="14" t="s">
        <v>19</v>
      </c>
      <c r="I12" s="15" t="s">
        <v>19</v>
      </c>
    </row>
    <row r="13" spans="1:9" ht="15.75" thickBot="1" x14ac:dyDescent="0.3">
      <c r="A13" s="16"/>
      <c r="B13" s="17"/>
      <c r="C13" s="17" t="s">
        <v>20</v>
      </c>
      <c r="D13" s="17"/>
      <c r="E13" s="17" t="s">
        <v>17</v>
      </c>
      <c r="F13" s="17" t="s">
        <v>21</v>
      </c>
      <c r="G13" s="17" t="s">
        <v>22</v>
      </c>
      <c r="H13" s="17" t="s">
        <v>23</v>
      </c>
      <c r="I13" s="18" t="s">
        <v>17</v>
      </c>
    </row>
    <row r="14" spans="1:9" ht="20.25" x14ac:dyDescent="0.3">
      <c r="A14" s="19" t="s">
        <v>24</v>
      </c>
      <c r="B14" s="19" t="s">
        <v>14</v>
      </c>
      <c r="C14" s="20">
        <v>1000</v>
      </c>
      <c r="D14" s="20">
        <v>500</v>
      </c>
      <c r="E14" s="21">
        <v>1500</v>
      </c>
      <c r="F14" s="20">
        <v>800</v>
      </c>
      <c r="G14" s="21">
        <v>700</v>
      </c>
      <c r="H14" s="19">
        <v>0.28000000000000003</v>
      </c>
      <c r="I14" s="22">
        <f>G14*H14</f>
        <v>196.00000000000003</v>
      </c>
    </row>
    <row r="15" spans="1:9" ht="20.25" x14ac:dyDescent="0.3">
      <c r="A15" s="19" t="s">
        <v>25</v>
      </c>
      <c r="B15" s="19" t="s">
        <v>14</v>
      </c>
      <c r="C15" s="20">
        <v>169</v>
      </c>
      <c r="D15" s="20">
        <v>0</v>
      </c>
      <c r="E15" s="21">
        <f t="shared" ref="E15:E65" si="0">+C15+D15</f>
        <v>169</v>
      </c>
      <c r="F15" s="19">
        <v>31</v>
      </c>
      <c r="G15" s="21">
        <v>138</v>
      </c>
      <c r="H15" s="19">
        <v>30.8</v>
      </c>
      <c r="I15" s="22">
        <f t="shared" ref="I15:I65" si="1">G15*H15</f>
        <v>4250.4000000000005</v>
      </c>
    </row>
    <row r="16" spans="1:9" ht="20.25" x14ac:dyDescent="0.3">
      <c r="A16" s="19" t="s">
        <v>26</v>
      </c>
      <c r="B16" s="19" t="s">
        <v>14</v>
      </c>
      <c r="C16" s="20">
        <v>200</v>
      </c>
      <c r="D16" s="20">
        <v>0</v>
      </c>
      <c r="E16" s="21">
        <f t="shared" si="0"/>
        <v>200</v>
      </c>
      <c r="F16" s="19">
        <v>8</v>
      </c>
      <c r="G16" s="21">
        <f>+E16-F16</f>
        <v>192</v>
      </c>
      <c r="H16" s="19">
        <v>4.95</v>
      </c>
      <c r="I16" s="22">
        <f t="shared" si="1"/>
        <v>950.40000000000009</v>
      </c>
    </row>
    <row r="17" spans="1:9" ht="20.25" x14ac:dyDescent="0.3">
      <c r="A17" s="19" t="s">
        <v>27</v>
      </c>
      <c r="B17" s="19" t="s">
        <v>14</v>
      </c>
      <c r="C17" s="20">
        <v>285</v>
      </c>
      <c r="D17" s="20">
        <v>0</v>
      </c>
      <c r="E17" s="21">
        <v>285</v>
      </c>
      <c r="F17" s="19">
        <v>164</v>
      </c>
      <c r="G17" s="21">
        <v>121</v>
      </c>
      <c r="H17" s="19">
        <v>37.4</v>
      </c>
      <c r="I17" s="22">
        <f t="shared" si="1"/>
        <v>4525.3999999999996</v>
      </c>
    </row>
    <row r="18" spans="1:9" ht="20.25" x14ac:dyDescent="0.3">
      <c r="A18" s="19" t="s">
        <v>28</v>
      </c>
      <c r="B18" s="19" t="s">
        <v>14</v>
      </c>
      <c r="C18" s="20">
        <v>0</v>
      </c>
      <c r="D18" s="20">
        <v>100</v>
      </c>
      <c r="E18" s="21">
        <v>100</v>
      </c>
      <c r="F18" s="20">
        <v>0</v>
      </c>
      <c r="G18" s="21">
        <f t="shared" ref="G18:G65" si="2">+E18-F18</f>
        <v>100</v>
      </c>
      <c r="H18" s="19">
        <v>0.36</v>
      </c>
      <c r="I18" s="22">
        <f t="shared" si="1"/>
        <v>36</v>
      </c>
    </row>
    <row r="19" spans="1:9" ht="20.25" x14ac:dyDescent="0.3">
      <c r="A19" s="19" t="s">
        <v>206</v>
      </c>
      <c r="B19" s="19" t="s">
        <v>14</v>
      </c>
      <c r="C19" s="20">
        <v>900</v>
      </c>
      <c r="D19" s="20">
        <v>0</v>
      </c>
      <c r="E19" s="21">
        <v>900</v>
      </c>
      <c r="F19" s="20">
        <v>30</v>
      </c>
      <c r="G19" s="21">
        <f t="shared" si="2"/>
        <v>870</v>
      </c>
      <c r="H19" s="19">
        <v>0.85</v>
      </c>
      <c r="I19" s="22">
        <f t="shared" si="1"/>
        <v>739.5</v>
      </c>
    </row>
    <row r="20" spans="1:9" ht="20.25" x14ac:dyDescent="0.3">
      <c r="A20" s="19" t="s">
        <v>29</v>
      </c>
      <c r="B20" s="19" t="s">
        <v>14</v>
      </c>
      <c r="C20" s="20">
        <v>900</v>
      </c>
      <c r="D20" s="20">
        <v>0</v>
      </c>
      <c r="E20" s="21">
        <f t="shared" si="0"/>
        <v>900</v>
      </c>
      <c r="F20" s="20">
        <v>0</v>
      </c>
      <c r="G20" s="21">
        <f t="shared" si="2"/>
        <v>900</v>
      </c>
      <c r="H20" s="19">
        <v>0.17</v>
      </c>
      <c r="I20" s="22">
        <f t="shared" si="1"/>
        <v>153</v>
      </c>
    </row>
    <row r="21" spans="1:9" ht="20.25" x14ac:dyDescent="0.3">
      <c r="A21" s="19" t="s">
        <v>30</v>
      </c>
      <c r="B21" s="19" t="s">
        <v>14</v>
      </c>
      <c r="C21" s="20">
        <v>30</v>
      </c>
      <c r="D21" s="20">
        <v>0</v>
      </c>
      <c r="E21" s="21">
        <f t="shared" si="0"/>
        <v>30</v>
      </c>
      <c r="F21" s="19">
        <v>20</v>
      </c>
      <c r="G21" s="21">
        <f t="shared" si="2"/>
        <v>10</v>
      </c>
      <c r="H21" s="19">
        <v>30.25</v>
      </c>
      <c r="I21" s="22">
        <f t="shared" si="1"/>
        <v>302.5</v>
      </c>
    </row>
    <row r="22" spans="1:9" ht="20.25" x14ac:dyDescent="0.3">
      <c r="A22" s="19" t="s">
        <v>31</v>
      </c>
      <c r="B22" s="19" t="s">
        <v>14</v>
      </c>
      <c r="C22" s="20">
        <f>+[1]ENERO!G22</f>
        <v>0</v>
      </c>
      <c r="D22" s="20">
        <v>0</v>
      </c>
      <c r="E22" s="21">
        <f t="shared" si="0"/>
        <v>0</v>
      </c>
      <c r="F22" s="19">
        <v>0</v>
      </c>
      <c r="G22" s="21">
        <f t="shared" si="2"/>
        <v>0</v>
      </c>
      <c r="H22" s="19">
        <v>1.5</v>
      </c>
      <c r="I22" s="22">
        <f t="shared" si="1"/>
        <v>0</v>
      </c>
    </row>
    <row r="23" spans="1:9" ht="20.25" x14ac:dyDescent="0.3">
      <c r="A23" s="19" t="s">
        <v>32</v>
      </c>
      <c r="B23" s="19" t="s">
        <v>14</v>
      </c>
      <c r="C23" s="20">
        <v>335</v>
      </c>
      <c r="D23" s="20">
        <v>0</v>
      </c>
      <c r="E23" s="21">
        <f t="shared" si="0"/>
        <v>335</v>
      </c>
      <c r="F23" s="19">
        <v>0</v>
      </c>
      <c r="G23" s="21">
        <f t="shared" si="2"/>
        <v>335</v>
      </c>
      <c r="H23" s="19">
        <v>13.2</v>
      </c>
      <c r="I23" s="22">
        <f t="shared" si="1"/>
        <v>4422</v>
      </c>
    </row>
    <row r="24" spans="1:9" s="57" customFormat="1" ht="20.25" x14ac:dyDescent="0.3">
      <c r="A24" s="53" t="s">
        <v>33</v>
      </c>
      <c r="B24" s="53" t="s">
        <v>14</v>
      </c>
      <c r="C24" s="54">
        <v>750</v>
      </c>
      <c r="D24" s="54">
        <v>0</v>
      </c>
      <c r="E24" s="55">
        <f t="shared" si="0"/>
        <v>750</v>
      </c>
      <c r="F24" s="54">
        <v>50</v>
      </c>
      <c r="G24" s="55">
        <f t="shared" si="2"/>
        <v>700</v>
      </c>
      <c r="H24" s="53">
        <v>2.73</v>
      </c>
      <c r="I24" s="56">
        <f t="shared" si="1"/>
        <v>1911</v>
      </c>
    </row>
    <row r="25" spans="1:9" s="57" customFormat="1" ht="20.25" x14ac:dyDescent="0.3">
      <c r="A25" s="53" t="s">
        <v>34</v>
      </c>
      <c r="B25" s="53" t="s">
        <v>14</v>
      </c>
      <c r="C25" s="54">
        <v>550</v>
      </c>
      <c r="D25" s="54">
        <v>500</v>
      </c>
      <c r="E25" s="55">
        <f t="shared" si="0"/>
        <v>1050</v>
      </c>
      <c r="F25" s="53">
        <v>100</v>
      </c>
      <c r="G25" s="55">
        <f t="shared" si="2"/>
        <v>950</v>
      </c>
      <c r="H25" s="53">
        <v>2.02</v>
      </c>
      <c r="I25" s="56">
        <f t="shared" si="1"/>
        <v>1919</v>
      </c>
    </row>
    <row r="26" spans="1:9" s="57" customFormat="1" ht="20.25" x14ac:dyDescent="0.3">
      <c r="A26" s="53" t="s">
        <v>35</v>
      </c>
      <c r="B26" s="53" t="s">
        <v>14</v>
      </c>
      <c r="C26" s="54">
        <v>19</v>
      </c>
      <c r="D26" s="54">
        <v>8</v>
      </c>
      <c r="E26" s="55">
        <f t="shared" si="0"/>
        <v>27</v>
      </c>
      <c r="F26" s="53">
        <v>7</v>
      </c>
      <c r="G26" s="55">
        <f t="shared" si="2"/>
        <v>20</v>
      </c>
      <c r="H26" s="53">
        <v>315.7</v>
      </c>
      <c r="I26" s="56">
        <f t="shared" si="1"/>
        <v>6314</v>
      </c>
    </row>
    <row r="27" spans="1:9" s="57" customFormat="1" ht="20.25" x14ac:dyDescent="0.3">
      <c r="A27" s="53" t="s">
        <v>36</v>
      </c>
      <c r="B27" s="53" t="s">
        <v>14</v>
      </c>
      <c r="C27" s="54">
        <v>28</v>
      </c>
      <c r="D27" s="54">
        <v>10</v>
      </c>
      <c r="E27" s="55">
        <f t="shared" si="0"/>
        <v>38</v>
      </c>
      <c r="F27" s="53">
        <v>15</v>
      </c>
      <c r="G27" s="55">
        <f t="shared" si="2"/>
        <v>23</v>
      </c>
      <c r="H27" s="53">
        <v>91.18</v>
      </c>
      <c r="I27" s="56">
        <f t="shared" si="1"/>
        <v>2097.1400000000003</v>
      </c>
    </row>
    <row r="28" spans="1:9" ht="20.25" x14ac:dyDescent="0.3">
      <c r="A28" s="19" t="s">
        <v>37</v>
      </c>
      <c r="B28" s="19" t="s">
        <v>14</v>
      </c>
      <c r="C28" s="20">
        <v>275</v>
      </c>
      <c r="D28" s="20">
        <v>0</v>
      </c>
      <c r="E28" s="21">
        <f t="shared" si="0"/>
        <v>275</v>
      </c>
      <c r="F28" s="19">
        <v>0</v>
      </c>
      <c r="G28" s="21">
        <f t="shared" si="2"/>
        <v>275</v>
      </c>
      <c r="H28" s="19">
        <v>25.3</v>
      </c>
      <c r="I28" s="22">
        <f t="shared" si="1"/>
        <v>6957.5</v>
      </c>
    </row>
    <row r="29" spans="1:9" ht="20.25" x14ac:dyDescent="0.3">
      <c r="A29" s="19" t="s">
        <v>38</v>
      </c>
      <c r="B29" s="19" t="s">
        <v>14</v>
      </c>
      <c r="C29" s="20">
        <v>199</v>
      </c>
      <c r="D29" s="20">
        <v>0</v>
      </c>
      <c r="E29" s="21">
        <f t="shared" si="0"/>
        <v>199</v>
      </c>
      <c r="F29" s="19">
        <v>9</v>
      </c>
      <c r="G29" s="21">
        <f t="shared" si="2"/>
        <v>190</v>
      </c>
      <c r="H29" s="19">
        <v>18.7</v>
      </c>
      <c r="I29" s="22">
        <f t="shared" si="1"/>
        <v>3553</v>
      </c>
    </row>
    <row r="30" spans="1:9" ht="20.25" x14ac:dyDescent="0.3">
      <c r="A30" s="19" t="s">
        <v>39</v>
      </c>
      <c r="B30" s="19" t="s">
        <v>14</v>
      </c>
      <c r="C30" s="20">
        <v>416</v>
      </c>
      <c r="D30" s="20">
        <v>100</v>
      </c>
      <c r="E30" s="21">
        <f t="shared" si="0"/>
        <v>516</v>
      </c>
      <c r="F30" s="19">
        <v>12</v>
      </c>
      <c r="G30" s="21">
        <f t="shared" si="2"/>
        <v>504</v>
      </c>
      <c r="H30" s="19">
        <v>9.5399999999999991</v>
      </c>
      <c r="I30" s="22">
        <f t="shared" si="1"/>
        <v>4808.16</v>
      </c>
    </row>
    <row r="31" spans="1:9" ht="20.25" x14ac:dyDescent="0.3">
      <c r="A31" s="19" t="s">
        <v>40</v>
      </c>
      <c r="B31" s="19" t="s">
        <v>14</v>
      </c>
      <c r="C31" s="20">
        <v>15</v>
      </c>
      <c r="D31" s="20">
        <v>0</v>
      </c>
      <c r="E31" s="21">
        <f t="shared" si="0"/>
        <v>15</v>
      </c>
      <c r="F31" s="19">
        <v>12</v>
      </c>
      <c r="G31" s="21">
        <f t="shared" si="2"/>
        <v>3</v>
      </c>
      <c r="H31" s="19">
        <v>587.29999999999995</v>
      </c>
      <c r="I31" s="22">
        <f t="shared" si="1"/>
        <v>1761.8999999999999</v>
      </c>
    </row>
    <row r="32" spans="1:9" ht="20.25" x14ac:dyDescent="0.3">
      <c r="A32" s="19" t="s">
        <v>41</v>
      </c>
      <c r="B32" s="19" t="s">
        <v>14</v>
      </c>
      <c r="C32" s="20">
        <v>175</v>
      </c>
      <c r="D32" s="20">
        <v>0</v>
      </c>
      <c r="E32" s="21">
        <f t="shared" si="0"/>
        <v>175</v>
      </c>
      <c r="F32" s="19">
        <v>11</v>
      </c>
      <c r="G32" s="21">
        <f t="shared" si="2"/>
        <v>164</v>
      </c>
      <c r="H32" s="19">
        <v>4.78</v>
      </c>
      <c r="I32" s="22">
        <f t="shared" si="1"/>
        <v>783.92000000000007</v>
      </c>
    </row>
    <row r="33" spans="1:9" ht="20.25" x14ac:dyDescent="0.3">
      <c r="A33" s="19" t="s">
        <v>42</v>
      </c>
      <c r="B33" s="19" t="s">
        <v>14</v>
      </c>
      <c r="C33" s="20">
        <v>350</v>
      </c>
      <c r="D33" s="20">
        <v>0</v>
      </c>
      <c r="E33" s="21">
        <v>350</v>
      </c>
      <c r="F33" s="19">
        <v>30</v>
      </c>
      <c r="G33" s="21">
        <v>320</v>
      </c>
      <c r="H33" s="19">
        <v>2.9</v>
      </c>
      <c r="I33" s="22">
        <f t="shared" si="1"/>
        <v>928</v>
      </c>
    </row>
    <row r="34" spans="1:9" s="57" customFormat="1" ht="20.25" x14ac:dyDescent="0.3">
      <c r="A34" s="53" t="s">
        <v>43</v>
      </c>
      <c r="B34" s="53" t="s">
        <v>14</v>
      </c>
      <c r="C34" s="54">
        <v>9</v>
      </c>
      <c r="D34" s="54">
        <v>0</v>
      </c>
      <c r="E34" s="55">
        <v>9</v>
      </c>
      <c r="F34" s="53">
        <v>0</v>
      </c>
      <c r="G34" s="55">
        <f t="shared" si="2"/>
        <v>9</v>
      </c>
      <c r="H34" s="53">
        <v>94.66</v>
      </c>
      <c r="I34" s="56">
        <f t="shared" si="1"/>
        <v>851.93999999999994</v>
      </c>
    </row>
    <row r="35" spans="1:9" s="57" customFormat="1" ht="20.25" x14ac:dyDescent="0.3">
      <c r="A35" s="53" t="s">
        <v>44</v>
      </c>
      <c r="B35" s="53" t="s">
        <v>14</v>
      </c>
      <c r="C35" s="54">
        <v>33</v>
      </c>
      <c r="D35" s="54">
        <v>0</v>
      </c>
      <c r="E35" s="55">
        <f t="shared" si="0"/>
        <v>33</v>
      </c>
      <c r="F35" s="53">
        <v>4</v>
      </c>
      <c r="G35" s="55">
        <f t="shared" si="2"/>
        <v>29</v>
      </c>
      <c r="H35" s="53">
        <v>45.36</v>
      </c>
      <c r="I35" s="56">
        <f t="shared" si="1"/>
        <v>1315.44</v>
      </c>
    </row>
    <row r="36" spans="1:9" s="57" customFormat="1" ht="20.25" x14ac:dyDescent="0.3">
      <c r="A36" s="53" t="s">
        <v>45</v>
      </c>
      <c r="B36" s="53" t="s">
        <v>14</v>
      </c>
      <c r="C36" s="54">
        <v>800</v>
      </c>
      <c r="D36" s="54">
        <v>200</v>
      </c>
      <c r="E36" s="55">
        <f t="shared" si="0"/>
        <v>1000</v>
      </c>
      <c r="F36" s="53">
        <v>250</v>
      </c>
      <c r="G36" s="55">
        <v>800</v>
      </c>
      <c r="H36" s="53">
        <v>30.8</v>
      </c>
      <c r="I36" s="56">
        <f t="shared" si="1"/>
        <v>24640</v>
      </c>
    </row>
    <row r="37" spans="1:9" s="57" customFormat="1" ht="20.25" x14ac:dyDescent="0.3">
      <c r="A37" s="53" t="s">
        <v>46</v>
      </c>
      <c r="B37" s="53" t="s">
        <v>14</v>
      </c>
      <c r="C37" s="54">
        <v>110</v>
      </c>
      <c r="D37" s="54">
        <v>100</v>
      </c>
      <c r="E37" s="55">
        <f t="shared" si="0"/>
        <v>210</v>
      </c>
      <c r="F37" s="53">
        <v>0</v>
      </c>
      <c r="G37" s="55">
        <f t="shared" si="2"/>
        <v>210</v>
      </c>
      <c r="H37" s="53">
        <v>2.89</v>
      </c>
      <c r="I37" s="56">
        <f t="shared" si="1"/>
        <v>606.9</v>
      </c>
    </row>
    <row r="38" spans="1:9" s="57" customFormat="1" ht="20.25" x14ac:dyDescent="0.3">
      <c r="A38" s="53" t="s">
        <v>47</v>
      </c>
      <c r="B38" s="53" t="s">
        <v>14</v>
      </c>
      <c r="C38" s="54">
        <v>100</v>
      </c>
      <c r="D38" s="54">
        <v>0</v>
      </c>
      <c r="E38" s="55">
        <f t="shared" si="0"/>
        <v>100</v>
      </c>
      <c r="F38" s="53">
        <v>0</v>
      </c>
      <c r="G38" s="55">
        <f t="shared" si="2"/>
        <v>100</v>
      </c>
      <c r="H38" s="53">
        <v>11.43</v>
      </c>
      <c r="I38" s="56">
        <f t="shared" si="1"/>
        <v>1143</v>
      </c>
    </row>
    <row r="39" spans="1:9" s="57" customFormat="1" ht="20.25" x14ac:dyDescent="0.3">
      <c r="A39" s="53" t="s">
        <v>48</v>
      </c>
      <c r="B39" s="58" t="s">
        <v>14</v>
      </c>
      <c r="C39" s="54">
        <v>1440</v>
      </c>
      <c r="D39" s="54">
        <v>0</v>
      </c>
      <c r="E39" s="55">
        <f t="shared" si="0"/>
        <v>1440</v>
      </c>
      <c r="F39" s="58">
        <v>0</v>
      </c>
      <c r="G39" s="55">
        <f t="shared" si="2"/>
        <v>1440</v>
      </c>
      <c r="H39" s="58">
        <v>15</v>
      </c>
      <c r="I39" s="56">
        <f t="shared" si="1"/>
        <v>21600</v>
      </c>
    </row>
    <row r="40" spans="1:9" ht="20.25" x14ac:dyDescent="0.3">
      <c r="A40" s="19" t="s">
        <v>49</v>
      </c>
      <c r="B40" s="19" t="s">
        <v>14</v>
      </c>
      <c r="C40" s="20">
        <v>0</v>
      </c>
      <c r="D40" s="20">
        <v>0</v>
      </c>
      <c r="E40" s="21">
        <v>0</v>
      </c>
      <c r="F40" s="19">
        <v>0</v>
      </c>
      <c r="G40" s="21">
        <v>0</v>
      </c>
      <c r="H40" s="19">
        <v>31.74</v>
      </c>
      <c r="I40" s="22">
        <f t="shared" si="1"/>
        <v>0</v>
      </c>
    </row>
    <row r="41" spans="1:9" s="57" customFormat="1" ht="20.25" x14ac:dyDescent="0.3">
      <c r="A41" s="53" t="s">
        <v>50</v>
      </c>
      <c r="B41" s="53" t="s">
        <v>14</v>
      </c>
      <c r="C41" s="54">
        <v>600</v>
      </c>
      <c r="D41" s="54">
        <v>200</v>
      </c>
      <c r="E41" s="55">
        <f t="shared" si="0"/>
        <v>800</v>
      </c>
      <c r="F41" s="53">
        <v>150</v>
      </c>
      <c r="G41" s="55">
        <f t="shared" si="2"/>
        <v>650</v>
      </c>
      <c r="H41" s="53">
        <v>7.69</v>
      </c>
      <c r="I41" s="56">
        <f t="shared" si="1"/>
        <v>4998.5</v>
      </c>
    </row>
    <row r="42" spans="1:9" s="57" customFormat="1" ht="20.25" x14ac:dyDescent="0.3">
      <c r="A42" s="53" t="s">
        <v>51</v>
      </c>
      <c r="B42" s="53" t="s">
        <v>14</v>
      </c>
      <c r="C42" s="54">
        <v>290</v>
      </c>
      <c r="D42" s="54">
        <v>0</v>
      </c>
      <c r="E42" s="55">
        <f t="shared" si="0"/>
        <v>290</v>
      </c>
      <c r="F42" s="53">
        <v>0</v>
      </c>
      <c r="G42" s="55">
        <f t="shared" si="2"/>
        <v>290</v>
      </c>
      <c r="H42" s="53">
        <v>17.82</v>
      </c>
      <c r="I42" s="56">
        <f t="shared" si="1"/>
        <v>5167.8</v>
      </c>
    </row>
    <row r="43" spans="1:9" s="57" customFormat="1" ht="20.25" x14ac:dyDescent="0.3">
      <c r="A43" s="53" t="s">
        <v>52</v>
      </c>
      <c r="B43" s="53" t="s">
        <v>14</v>
      </c>
      <c r="C43" s="54">
        <v>490</v>
      </c>
      <c r="D43" s="54">
        <v>100</v>
      </c>
      <c r="E43" s="55">
        <f t="shared" si="0"/>
        <v>590</v>
      </c>
      <c r="F43" s="53">
        <v>100</v>
      </c>
      <c r="G43" s="55">
        <f t="shared" si="2"/>
        <v>490</v>
      </c>
      <c r="H43" s="53">
        <v>8.25</v>
      </c>
      <c r="I43" s="56">
        <f t="shared" si="1"/>
        <v>4042.5</v>
      </c>
    </row>
    <row r="44" spans="1:9" s="57" customFormat="1" ht="20.25" x14ac:dyDescent="0.3">
      <c r="A44" s="53" t="s">
        <v>53</v>
      </c>
      <c r="B44" s="53" t="s">
        <v>14</v>
      </c>
      <c r="C44" s="54">
        <v>500</v>
      </c>
      <c r="D44" s="54">
        <v>150</v>
      </c>
      <c r="E44" s="55">
        <f t="shared" si="0"/>
        <v>650</v>
      </c>
      <c r="F44" s="53">
        <v>30</v>
      </c>
      <c r="G44" s="55">
        <f t="shared" si="2"/>
        <v>620</v>
      </c>
      <c r="H44" s="53">
        <v>13.51</v>
      </c>
      <c r="I44" s="56">
        <f t="shared" si="1"/>
        <v>8376.2000000000007</v>
      </c>
    </row>
    <row r="45" spans="1:9" ht="20.25" x14ac:dyDescent="0.3">
      <c r="A45" s="19" t="s">
        <v>54</v>
      </c>
      <c r="B45" s="19" t="s">
        <v>14</v>
      </c>
      <c r="C45" s="20">
        <v>416</v>
      </c>
      <c r="D45" s="20">
        <v>100</v>
      </c>
      <c r="E45" s="21">
        <f t="shared" si="0"/>
        <v>516</v>
      </c>
      <c r="F45" s="19">
        <v>26</v>
      </c>
      <c r="G45" s="21">
        <f t="shared" si="2"/>
        <v>490</v>
      </c>
      <c r="H45" s="19">
        <v>14.2</v>
      </c>
      <c r="I45" s="22">
        <f t="shared" si="1"/>
        <v>6958</v>
      </c>
    </row>
    <row r="46" spans="1:9" ht="20.25" x14ac:dyDescent="0.3">
      <c r="A46" s="19" t="s">
        <v>55</v>
      </c>
      <c r="B46" s="19" t="s">
        <v>14</v>
      </c>
      <c r="C46" s="20">
        <v>42</v>
      </c>
      <c r="D46" s="20">
        <v>50</v>
      </c>
      <c r="E46" s="21">
        <f t="shared" si="0"/>
        <v>92</v>
      </c>
      <c r="F46" s="19">
        <v>0</v>
      </c>
      <c r="G46" s="21">
        <f t="shared" si="2"/>
        <v>92</v>
      </c>
      <c r="H46" s="19">
        <v>17.84</v>
      </c>
      <c r="I46" s="22">
        <f t="shared" si="1"/>
        <v>1641.28</v>
      </c>
    </row>
    <row r="47" spans="1:9" ht="20.25" x14ac:dyDescent="0.3">
      <c r="A47" s="19" t="s">
        <v>56</v>
      </c>
      <c r="B47" s="19" t="s">
        <v>14</v>
      </c>
      <c r="C47" s="20">
        <v>180</v>
      </c>
      <c r="D47" s="20">
        <v>0</v>
      </c>
      <c r="E47" s="21">
        <f t="shared" si="0"/>
        <v>180</v>
      </c>
      <c r="F47" s="19">
        <v>0</v>
      </c>
      <c r="G47" s="21">
        <f t="shared" si="2"/>
        <v>180</v>
      </c>
      <c r="H47" s="19">
        <v>10.45</v>
      </c>
      <c r="I47" s="22">
        <f t="shared" si="1"/>
        <v>1880.9999999999998</v>
      </c>
    </row>
    <row r="48" spans="1:9" ht="20.25" x14ac:dyDescent="0.3">
      <c r="A48" s="19" t="s">
        <v>57</v>
      </c>
      <c r="B48" s="19" t="s">
        <v>14</v>
      </c>
      <c r="C48" s="20">
        <f>+[1]ENERO!G48</f>
        <v>0</v>
      </c>
      <c r="D48" s="20">
        <v>0</v>
      </c>
      <c r="E48" s="21">
        <f t="shared" si="0"/>
        <v>0</v>
      </c>
      <c r="F48" s="19">
        <v>0</v>
      </c>
      <c r="G48" s="21">
        <f t="shared" si="2"/>
        <v>0</v>
      </c>
      <c r="H48" s="19">
        <v>1.2</v>
      </c>
      <c r="I48" s="22">
        <f t="shared" si="1"/>
        <v>0</v>
      </c>
    </row>
    <row r="49" spans="1:9" s="57" customFormat="1" ht="20.25" x14ac:dyDescent="0.3">
      <c r="A49" s="53" t="s">
        <v>58</v>
      </c>
      <c r="B49" s="53" t="s">
        <v>14</v>
      </c>
      <c r="C49" s="54">
        <v>200</v>
      </c>
      <c r="D49" s="54">
        <v>0</v>
      </c>
      <c r="E49" s="55">
        <f t="shared" si="0"/>
        <v>200</v>
      </c>
      <c r="F49" s="53">
        <v>20</v>
      </c>
      <c r="G49" s="55">
        <v>200</v>
      </c>
      <c r="H49" s="53">
        <v>1.64</v>
      </c>
      <c r="I49" s="56">
        <f t="shared" si="1"/>
        <v>328</v>
      </c>
    </row>
    <row r="50" spans="1:9" ht="20.25" x14ac:dyDescent="0.3">
      <c r="A50" s="19" t="s">
        <v>59</v>
      </c>
      <c r="B50" s="19" t="s">
        <v>14</v>
      </c>
      <c r="C50" s="20">
        <v>180</v>
      </c>
      <c r="D50" s="20">
        <v>0</v>
      </c>
      <c r="E50" s="21">
        <f t="shared" si="0"/>
        <v>180</v>
      </c>
      <c r="F50" s="19">
        <v>20</v>
      </c>
      <c r="G50" s="21">
        <f t="shared" si="2"/>
        <v>160</v>
      </c>
      <c r="H50" s="19">
        <v>53.46</v>
      </c>
      <c r="I50" s="22">
        <f t="shared" si="1"/>
        <v>8553.6</v>
      </c>
    </row>
    <row r="51" spans="1:9" ht="20.25" x14ac:dyDescent="0.3">
      <c r="A51" s="19" t="s">
        <v>60</v>
      </c>
      <c r="B51" s="19" t="s">
        <v>14</v>
      </c>
      <c r="C51" s="20">
        <f>+[1]ENERO!G51</f>
        <v>0</v>
      </c>
      <c r="D51" s="20">
        <v>0</v>
      </c>
      <c r="E51" s="21">
        <f t="shared" si="0"/>
        <v>0</v>
      </c>
      <c r="F51" s="19">
        <v>0</v>
      </c>
      <c r="G51" s="21">
        <f t="shared" si="2"/>
        <v>0</v>
      </c>
      <c r="H51" s="19">
        <v>16.2</v>
      </c>
      <c r="I51" s="22">
        <f t="shared" si="1"/>
        <v>0</v>
      </c>
    </row>
    <row r="52" spans="1:9" ht="20.25" x14ac:dyDescent="0.3">
      <c r="A52" s="19" t="s">
        <v>61</v>
      </c>
      <c r="B52" s="19" t="s">
        <v>14</v>
      </c>
      <c r="C52" s="20">
        <f>+[1]ENERO!G52</f>
        <v>0</v>
      </c>
      <c r="D52" s="20">
        <v>300</v>
      </c>
      <c r="E52" s="21">
        <f t="shared" si="0"/>
        <v>300</v>
      </c>
      <c r="F52" s="19">
        <v>20</v>
      </c>
      <c r="G52" s="21">
        <f t="shared" si="2"/>
        <v>280</v>
      </c>
      <c r="H52" s="19">
        <v>30.8</v>
      </c>
      <c r="I52" s="22">
        <f t="shared" si="1"/>
        <v>8624</v>
      </c>
    </row>
    <row r="53" spans="1:9" ht="20.25" x14ac:dyDescent="0.3">
      <c r="A53" s="19" t="s">
        <v>62</v>
      </c>
      <c r="B53" s="19" t="s">
        <v>14</v>
      </c>
      <c r="C53" s="20">
        <v>140</v>
      </c>
      <c r="D53" s="20">
        <v>100</v>
      </c>
      <c r="E53" s="21">
        <f t="shared" si="0"/>
        <v>240</v>
      </c>
      <c r="F53" s="19">
        <v>60</v>
      </c>
      <c r="G53" s="21">
        <f t="shared" si="2"/>
        <v>180</v>
      </c>
      <c r="H53" s="19">
        <v>60.5</v>
      </c>
      <c r="I53" s="22">
        <f t="shared" si="1"/>
        <v>10890</v>
      </c>
    </row>
    <row r="54" spans="1:9" ht="20.25" x14ac:dyDescent="0.3">
      <c r="A54" s="19" t="s">
        <v>63</v>
      </c>
      <c r="B54" s="19" t="s">
        <v>14</v>
      </c>
      <c r="C54" s="20">
        <v>150</v>
      </c>
      <c r="D54" s="20">
        <v>200</v>
      </c>
      <c r="E54" s="21">
        <f t="shared" si="0"/>
        <v>350</v>
      </c>
      <c r="F54" s="19">
        <v>220</v>
      </c>
      <c r="G54" s="21">
        <f t="shared" si="2"/>
        <v>130</v>
      </c>
      <c r="H54" s="19">
        <v>0.74</v>
      </c>
      <c r="I54" s="22">
        <f t="shared" si="1"/>
        <v>96.2</v>
      </c>
    </row>
    <row r="55" spans="1:9" ht="20.25" x14ac:dyDescent="0.3">
      <c r="A55" s="19" t="s">
        <v>64</v>
      </c>
      <c r="B55" s="19" t="s">
        <v>14</v>
      </c>
      <c r="C55" s="20">
        <f>+[1]ENERO!G55</f>
        <v>0</v>
      </c>
      <c r="D55" s="20">
        <v>0</v>
      </c>
      <c r="E55" s="21">
        <f t="shared" si="0"/>
        <v>0</v>
      </c>
      <c r="F55" s="19">
        <v>0</v>
      </c>
      <c r="G55" s="21">
        <f t="shared" si="2"/>
        <v>0</v>
      </c>
      <c r="H55" s="19">
        <v>0.63</v>
      </c>
      <c r="I55" s="22">
        <f t="shared" si="1"/>
        <v>0</v>
      </c>
    </row>
    <row r="56" spans="1:9" s="57" customFormat="1" ht="20.25" x14ac:dyDescent="0.3">
      <c r="A56" s="53" t="s">
        <v>65</v>
      </c>
      <c r="B56" s="53" t="s">
        <v>14</v>
      </c>
      <c r="C56" s="54">
        <v>140</v>
      </c>
      <c r="D56" s="54">
        <v>0</v>
      </c>
      <c r="E56" s="55">
        <f t="shared" si="0"/>
        <v>140</v>
      </c>
      <c r="F56" s="53">
        <v>0</v>
      </c>
      <c r="G56" s="55">
        <f t="shared" si="2"/>
        <v>140</v>
      </c>
      <c r="H56" s="53">
        <v>11.02</v>
      </c>
      <c r="I56" s="56">
        <f t="shared" si="1"/>
        <v>1542.8</v>
      </c>
    </row>
    <row r="57" spans="1:9" s="57" customFormat="1" ht="20.25" x14ac:dyDescent="0.3">
      <c r="A57" s="53" t="s">
        <v>66</v>
      </c>
      <c r="B57" s="53" t="s">
        <v>14</v>
      </c>
      <c r="C57" s="54">
        <f>+[1]ENERO!G57</f>
        <v>300</v>
      </c>
      <c r="D57" s="54">
        <v>0</v>
      </c>
      <c r="E57" s="55">
        <f t="shared" si="0"/>
        <v>300</v>
      </c>
      <c r="F57" s="53">
        <v>0</v>
      </c>
      <c r="G57" s="55">
        <f t="shared" si="2"/>
        <v>300</v>
      </c>
      <c r="H57" s="53">
        <v>2.5299999999999998</v>
      </c>
      <c r="I57" s="56">
        <f t="shared" si="1"/>
        <v>758.99999999999989</v>
      </c>
    </row>
    <row r="58" spans="1:9" ht="20.25" x14ac:dyDescent="0.3">
      <c r="A58" s="19" t="s">
        <v>67</v>
      </c>
      <c r="B58" s="19" t="s">
        <v>14</v>
      </c>
      <c r="C58" s="20">
        <v>250</v>
      </c>
      <c r="D58" s="20">
        <v>250</v>
      </c>
      <c r="E58" s="21">
        <f t="shared" si="0"/>
        <v>500</v>
      </c>
      <c r="F58" s="19">
        <v>0</v>
      </c>
      <c r="G58" s="21">
        <f t="shared" si="2"/>
        <v>500</v>
      </c>
      <c r="H58" s="19">
        <v>27.5</v>
      </c>
      <c r="I58" s="22">
        <f t="shared" si="1"/>
        <v>13750</v>
      </c>
    </row>
    <row r="59" spans="1:9" ht="20.25" x14ac:dyDescent="0.3">
      <c r="A59" s="19" t="s">
        <v>68</v>
      </c>
      <c r="B59" s="19" t="s">
        <v>69</v>
      </c>
      <c r="C59" s="20">
        <f>+[1]ENERO!G59</f>
        <v>0</v>
      </c>
      <c r="D59" s="20">
        <v>0</v>
      </c>
      <c r="E59" s="21">
        <f t="shared" si="0"/>
        <v>0</v>
      </c>
      <c r="F59" s="19">
        <v>0</v>
      </c>
      <c r="G59" s="21">
        <f t="shared" si="2"/>
        <v>0</v>
      </c>
      <c r="H59" s="19">
        <v>10.9</v>
      </c>
      <c r="I59" s="22">
        <f t="shared" si="1"/>
        <v>0</v>
      </c>
    </row>
    <row r="60" spans="1:9" ht="20.25" x14ac:dyDescent="0.3">
      <c r="A60" s="19" t="s">
        <v>70</v>
      </c>
      <c r="B60" s="19" t="s">
        <v>14</v>
      </c>
      <c r="C60" s="20">
        <v>700</v>
      </c>
      <c r="D60" s="20">
        <v>0</v>
      </c>
      <c r="E60" s="21">
        <f t="shared" si="0"/>
        <v>700</v>
      </c>
      <c r="F60" s="19">
        <v>0</v>
      </c>
      <c r="G60" s="21">
        <f t="shared" si="2"/>
        <v>700</v>
      </c>
      <c r="H60" s="19">
        <v>6.6</v>
      </c>
      <c r="I60" s="22">
        <f t="shared" si="1"/>
        <v>4620</v>
      </c>
    </row>
    <row r="61" spans="1:9" ht="20.25" x14ac:dyDescent="0.3">
      <c r="A61" s="19" t="s">
        <v>71</v>
      </c>
      <c r="B61" s="19" t="s">
        <v>14</v>
      </c>
      <c r="C61" s="20">
        <v>436</v>
      </c>
      <c r="D61" s="20">
        <v>200</v>
      </c>
      <c r="E61" s="21">
        <f t="shared" si="0"/>
        <v>636</v>
      </c>
      <c r="F61" s="19">
        <v>236</v>
      </c>
      <c r="G61" s="21">
        <f t="shared" si="2"/>
        <v>400</v>
      </c>
      <c r="H61" s="19">
        <v>1.63</v>
      </c>
      <c r="I61" s="22">
        <f t="shared" si="1"/>
        <v>652</v>
      </c>
    </row>
    <row r="62" spans="1:9" s="57" customFormat="1" ht="20.25" x14ac:dyDescent="0.3">
      <c r="A62" s="53" t="s">
        <v>72</v>
      </c>
      <c r="B62" s="53" t="s">
        <v>14</v>
      </c>
      <c r="C62" s="54">
        <f>+[1]ENERO!G62</f>
        <v>0</v>
      </c>
      <c r="D62" s="54">
        <v>0</v>
      </c>
      <c r="E62" s="55">
        <f t="shared" si="0"/>
        <v>0</v>
      </c>
      <c r="F62" s="53">
        <v>0</v>
      </c>
      <c r="G62" s="55">
        <f t="shared" si="2"/>
        <v>0</v>
      </c>
      <c r="H62" s="53">
        <v>7.28</v>
      </c>
      <c r="I62" s="56">
        <f t="shared" si="1"/>
        <v>0</v>
      </c>
    </row>
    <row r="63" spans="1:9" ht="20.25" x14ac:dyDescent="0.3">
      <c r="A63" s="19" t="s">
        <v>73</v>
      </c>
      <c r="B63" s="19" t="s">
        <v>14</v>
      </c>
      <c r="C63" s="20">
        <v>470</v>
      </c>
      <c r="D63" s="20">
        <v>200</v>
      </c>
      <c r="E63" s="21">
        <v>670</v>
      </c>
      <c r="F63" s="19">
        <v>24</v>
      </c>
      <c r="G63" s="21">
        <f t="shared" si="2"/>
        <v>646</v>
      </c>
      <c r="H63" s="19">
        <v>3.17</v>
      </c>
      <c r="I63" s="22">
        <f t="shared" si="1"/>
        <v>2047.82</v>
      </c>
    </row>
    <row r="64" spans="1:9" ht="20.25" x14ac:dyDescent="0.3">
      <c r="A64" s="19" t="s">
        <v>74</v>
      </c>
      <c r="B64" s="19" t="s">
        <v>14</v>
      </c>
      <c r="C64" s="20">
        <v>390</v>
      </c>
      <c r="D64" s="20">
        <v>0</v>
      </c>
      <c r="E64" s="21">
        <v>390</v>
      </c>
      <c r="F64" s="19">
        <v>0</v>
      </c>
      <c r="G64" s="21">
        <f t="shared" si="2"/>
        <v>390</v>
      </c>
      <c r="H64" s="19">
        <v>30.2</v>
      </c>
      <c r="I64" s="22">
        <f t="shared" si="1"/>
        <v>11778</v>
      </c>
    </row>
    <row r="65" spans="1:9" ht="20.25" x14ac:dyDescent="0.3">
      <c r="A65" s="19" t="s">
        <v>75</v>
      </c>
      <c r="B65" s="19" t="s">
        <v>14</v>
      </c>
      <c r="C65" s="20">
        <v>140</v>
      </c>
      <c r="D65" s="20">
        <v>0</v>
      </c>
      <c r="E65" s="21">
        <f t="shared" si="0"/>
        <v>140</v>
      </c>
      <c r="F65" s="19">
        <v>28</v>
      </c>
      <c r="G65" s="21">
        <f t="shared" si="2"/>
        <v>112</v>
      </c>
      <c r="H65" s="19">
        <v>2.75</v>
      </c>
      <c r="I65" s="22">
        <f t="shared" si="1"/>
        <v>308</v>
      </c>
    </row>
    <row r="66" spans="1:9" ht="20.25" x14ac:dyDescent="0.3">
      <c r="A66" s="24" t="s">
        <v>76</v>
      </c>
      <c r="B66" s="24"/>
      <c r="C66" s="24"/>
      <c r="D66" s="24"/>
      <c r="E66" s="25"/>
      <c r="F66" s="26"/>
      <c r="G66" s="25"/>
      <c r="H66" s="27"/>
      <c r="I66" s="28">
        <f>SUM(I14:I65)</f>
        <v>193780.80000000002</v>
      </c>
    </row>
    <row r="67" spans="1:9" ht="20.25" x14ac:dyDescent="0.3">
      <c r="A67" s="29"/>
      <c r="B67" s="29"/>
      <c r="C67" s="1"/>
      <c r="D67" s="29"/>
      <c r="E67" s="25"/>
      <c r="F67" s="30"/>
      <c r="G67" s="25"/>
      <c r="H67" s="29"/>
    </row>
    <row r="68" spans="1:9" ht="20.25" x14ac:dyDescent="0.3">
      <c r="A68" s="4"/>
      <c r="B68" s="5"/>
      <c r="C68" s="5"/>
      <c r="D68" s="5"/>
      <c r="E68" s="25"/>
      <c r="F68" s="31"/>
      <c r="G68" s="25"/>
      <c r="H68" s="5"/>
      <c r="I68" s="2"/>
    </row>
    <row r="69" spans="1:9" ht="21" thickBot="1" x14ac:dyDescent="0.35">
      <c r="B69" s="1"/>
      <c r="C69" s="32"/>
      <c r="D69" s="32"/>
      <c r="E69" s="25"/>
      <c r="F69" s="31"/>
      <c r="G69" s="25"/>
      <c r="H69" s="5"/>
    </row>
    <row r="70" spans="1:9" x14ac:dyDescent="0.25">
      <c r="A70" s="13" t="s">
        <v>13</v>
      </c>
      <c r="B70" s="14" t="s">
        <v>14</v>
      </c>
      <c r="C70" s="14" t="s">
        <v>15</v>
      </c>
      <c r="D70" s="14" t="s">
        <v>16</v>
      </c>
      <c r="E70" s="33" t="s">
        <v>15</v>
      </c>
      <c r="F70" s="33" t="s">
        <v>17</v>
      </c>
      <c r="G70" s="33" t="s">
        <v>18</v>
      </c>
      <c r="H70" s="14" t="s">
        <v>19</v>
      </c>
      <c r="I70" s="15" t="s">
        <v>19</v>
      </c>
    </row>
    <row r="71" spans="1:9" ht="15.75" thickBot="1" x14ac:dyDescent="0.3">
      <c r="A71" s="16"/>
      <c r="B71" s="17"/>
      <c r="C71" s="17" t="s">
        <v>20</v>
      </c>
      <c r="D71" s="17"/>
      <c r="E71" s="17" t="s">
        <v>17</v>
      </c>
      <c r="F71" s="17" t="s">
        <v>21</v>
      </c>
      <c r="G71" s="17" t="s">
        <v>22</v>
      </c>
      <c r="H71" s="17" t="s">
        <v>23</v>
      </c>
      <c r="I71" s="18" t="s">
        <v>17</v>
      </c>
    </row>
    <row r="72" spans="1:9" ht="20.25" x14ac:dyDescent="0.3">
      <c r="A72" s="19" t="s">
        <v>77</v>
      </c>
      <c r="B72" s="19" t="s">
        <v>14</v>
      </c>
      <c r="C72" s="19">
        <v>280</v>
      </c>
      <c r="D72" s="19">
        <v>100</v>
      </c>
      <c r="E72" s="21">
        <f>+C72+D72</f>
        <v>380</v>
      </c>
      <c r="F72" s="19">
        <v>0</v>
      </c>
      <c r="G72" s="21">
        <v>380</v>
      </c>
      <c r="H72" s="19">
        <v>24.2</v>
      </c>
      <c r="I72" s="22">
        <f>+G72*H72</f>
        <v>9196</v>
      </c>
    </row>
    <row r="73" spans="1:9" s="57" customFormat="1" ht="20.25" x14ac:dyDescent="0.3">
      <c r="A73" s="53" t="s">
        <v>78</v>
      </c>
      <c r="B73" s="53" t="s">
        <v>14</v>
      </c>
      <c r="C73" s="53">
        <v>80</v>
      </c>
      <c r="D73" s="53">
        <v>30</v>
      </c>
      <c r="E73" s="55">
        <f t="shared" ref="E73:E134" si="3">+C73+D73</f>
        <v>110</v>
      </c>
      <c r="F73" s="53">
        <v>33</v>
      </c>
      <c r="G73" s="55">
        <f t="shared" ref="G73:G135" si="4">+E73-F73</f>
        <v>77</v>
      </c>
      <c r="H73" s="53">
        <v>158.66</v>
      </c>
      <c r="I73" s="56">
        <f t="shared" ref="I73:I135" si="5">+G73*H73</f>
        <v>12216.82</v>
      </c>
    </row>
    <row r="74" spans="1:9" ht="20.25" x14ac:dyDescent="0.3">
      <c r="A74" s="19" t="s">
        <v>79</v>
      </c>
      <c r="B74" s="19" t="s">
        <v>14</v>
      </c>
      <c r="C74" s="19">
        <v>0</v>
      </c>
      <c r="D74" s="19">
        <v>0</v>
      </c>
      <c r="E74" s="21">
        <f t="shared" si="3"/>
        <v>0</v>
      </c>
      <c r="F74" s="19">
        <v>0</v>
      </c>
      <c r="G74" s="21">
        <f t="shared" si="4"/>
        <v>0</v>
      </c>
      <c r="H74" s="19">
        <v>190.8</v>
      </c>
      <c r="I74" s="22">
        <f t="shared" si="5"/>
        <v>0</v>
      </c>
    </row>
    <row r="75" spans="1:9" s="57" customFormat="1" ht="20.25" x14ac:dyDescent="0.3">
      <c r="A75" s="53" t="s">
        <v>80</v>
      </c>
      <c r="B75" s="53" t="s">
        <v>14</v>
      </c>
      <c r="C75" s="53">
        <v>600</v>
      </c>
      <c r="D75" s="53">
        <v>0</v>
      </c>
      <c r="E75" s="55">
        <f t="shared" si="3"/>
        <v>600</v>
      </c>
      <c r="F75" s="53">
        <v>0</v>
      </c>
      <c r="G75" s="55">
        <f>+E75-F75</f>
        <v>600</v>
      </c>
      <c r="H75" s="53">
        <v>11.24</v>
      </c>
      <c r="I75" s="56">
        <f t="shared" si="5"/>
        <v>6744</v>
      </c>
    </row>
    <row r="76" spans="1:9" ht="20.25" x14ac:dyDescent="0.3">
      <c r="A76" s="19" t="s">
        <v>81</v>
      </c>
      <c r="B76" s="19" t="s">
        <v>14</v>
      </c>
      <c r="C76" s="19">
        <v>335</v>
      </c>
      <c r="D76" s="19">
        <v>0</v>
      </c>
      <c r="E76" s="21">
        <v>335</v>
      </c>
      <c r="F76" s="19">
        <v>55</v>
      </c>
      <c r="G76" s="21">
        <v>280</v>
      </c>
      <c r="H76" s="19">
        <v>30.5</v>
      </c>
      <c r="I76" s="22">
        <f t="shared" si="5"/>
        <v>8540</v>
      </c>
    </row>
    <row r="77" spans="1:9" ht="20.25" x14ac:dyDescent="0.3">
      <c r="A77" s="19" t="s">
        <v>82</v>
      </c>
      <c r="B77" s="19" t="s">
        <v>14</v>
      </c>
      <c r="C77" s="19">
        <v>0</v>
      </c>
      <c r="D77" s="19">
        <v>0</v>
      </c>
      <c r="E77" s="21">
        <f t="shared" si="3"/>
        <v>0</v>
      </c>
      <c r="F77" s="19">
        <v>0</v>
      </c>
      <c r="G77" s="21">
        <f t="shared" si="4"/>
        <v>0</v>
      </c>
      <c r="H77" s="19">
        <v>2.5</v>
      </c>
      <c r="I77" s="22">
        <f t="shared" si="5"/>
        <v>0</v>
      </c>
    </row>
    <row r="78" spans="1:9" ht="20.25" x14ac:dyDescent="0.3">
      <c r="A78" s="19" t="s">
        <v>83</v>
      </c>
      <c r="B78" s="19" t="s">
        <v>14</v>
      </c>
      <c r="C78" s="19">
        <v>196</v>
      </c>
      <c r="D78" s="19">
        <v>0</v>
      </c>
      <c r="E78" s="21">
        <f t="shared" si="3"/>
        <v>196</v>
      </c>
      <c r="F78" s="19">
        <v>3</v>
      </c>
      <c r="G78" s="21">
        <f t="shared" si="4"/>
        <v>193</v>
      </c>
      <c r="H78" s="34">
        <v>132</v>
      </c>
      <c r="I78" s="22">
        <f t="shared" si="5"/>
        <v>25476</v>
      </c>
    </row>
    <row r="79" spans="1:9" ht="20.25" x14ac:dyDescent="0.3">
      <c r="A79" s="19" t="s">
        <v>84</v>
      </c>
      <c r="B79" s="19" t="s">
        <v>14</v>
      </c>
      <c r="C79" s="19">
        <v>700</v>
      </c>
      <c r="D79" s="19">
        <v>100</v>
      </c>
      <c r="E79" s="21">
        <f t="shared" si="3"/>
        <v>800</v>
      </c>
      <c r="F79" s="19">
        <v>140</v>
      </c>
      <c r="G79" s="21">
        <f t="shared" si="4"/>
        <v>660</v>
      </c>
      <c r="H79" s="19">
        <v>1.71</v>
      </c>
      <c r="I79" s="22">
        <f t="shared" si="5"/>
        <v>1128.5999999999999</v>
      </c>
    </row>
    <row r="80" spans="1:9" ht="20.25" x14ac:dyDescent="0.3">
      <c r="A80" s="19" t="s">
        <v>85</v>
      </c>
      <c r="B80" s="19" t="s">
        <v>14</v>
      </c>
      <c r="C80" s="19">
        <v>200</v>
      </c>
      <c r="D80" s="19">
        <v>100</v>
      </c>
      <c r="E80" s="21">
        <f t="shared" si="3"/>
        <v>300</v>
      </c>
      <c r="F80" s="19">
        <v>0</v>
      </c>
      <c r="G80" s="21">
        <f t="shared" si="4"/>
        <v>300</v>
      </c>
      <c r="H80" s="19">
        <v>0.4</v>
      </c>
      <c r="I80" s="22">
        <f t="shared" si="5"/>
        <v>120</v>
      </c>
    </row>
    <row r="81" spans="1:9" s="57" customFormat="1" ht="20.25" x14ac:dyDescent="0.3">
      <c r="A81" s="53" t="s">
        <v>86</v>
      </c>
      <c r="B81" s="53" t="s">
        <v>14</v>
      </c>
      <c r="C81" s="53">
        <v>7</v>
      </c>
      <c r="D81" s="53">
        <v>0</v>
      </c>
      <c r="E81" s="55">
        <v>7</v>
      </c>
      <c r="F81" s="53">
        <v>7</v>
      </c>
      <c r="G81" s="55">
        <f t="shared" si="4"/>
        <v>0</v>
      </c>
      <c r="H81" s="53">
        <v>4.4000000000000004</v>
      </c>
      <c r="I81" s="56">
        <f t="shared" si="5"/>
        <v>0</v>
      </c>
    </row>
    <row r="82" spans="1:9" s="57" customFormat="1" ht="20.25" x14ac:dyDescent="0.3">
      <c r="A82" s="53" t="s">
        <v>87</v>
      </c>
      <c r="B82" s="53" t="s">
        <v>14</v>
      </c>
      <c r="C82" s="53">
        <v>8</v>
      </c>
      <c r="D82" s="53">
        <v>0</v>
      </c>
      <c r="E82" s="55">
        <f t="shared" si="3"/>
        <v>8</v>
      </c>
      <c r="F82" s="53">
        <v>4</v>
      </c>
      <c r="G82" s="55">
        <f t="shared" si="4"/>
        <v>4</v>
      </c>
      <c r="H82" s="53">
        <v>547.69000000000005</v>
      </c>
      <c r="I82" s="56">
        <f t="shared" si="5"/>
        <v>2190.7600000000002</v>
      </c>
    </row>
    <row r="83" spans="1:9" s="57" customFormat="1" ht="20.25" x14ac:dyDescent="0.3">
      <c r="A83" s="53" t="s">
        <v>88</v>
      </c>
      <c r="B83" s="53" t="s">
        <v>89</v>
      </c>
      <c r="C83" s="53">
        <v>0</v>
      </c>
      <c r="D83" s="53">
        <v>0</v>
      </c>
      <c r="E83" s="55">
        <f t="shared" si="3"/>
        <v>0</v>
      </c>
      <c r="F83" s="53">
        <v>0</v>
      </c>
      <c r="G83" s="55">
        <f t="shared" si="4"/>
        <v>0</v>
      </c>
      <c r="H83" s="53">
        <v>134.94999999999999</v>
      </c>
      <c r="I83" s="56">
        <f t="shared" si="5"/>
        <v>0</v>
      </c>
    </row>
    <row r="84" spans="1:9" s="57" customFormat="1" ht="20.25" x14ac:dyDescent="0.3">
      <c r="A84" s="53" t="s">
        <v>90</v>
      </c>
      <c r="B84" s="53" t="s">
        <v>89</v>
      </c>
      <c r="C84" s="53">
        <v>20</v>
      </c>
      <c r="D84" s="53">
        <v>0</v>
      </c>
      <c r="E84" s="55">
        <f t="shared" si="3"/>
        <v>20</v>
      </c>
      <c r="F84" s="53">
        <v>20</v>
      </c>
      <c r="G84" s="55">
        <f t="shared" si="4"/>
        <v>0</v>
      </c>
      <c r="H84" s="53">
        <v>138.6</v>
      </c>
      <c r="I84" s="56">
        <f t="shared" si="5"/>
        <v>0</v>
      </c>
    </row>
    <row r="85" spans="1:9" s="57" customFormat="1" ht="20.25" x14ac:dyDescent="0.3">
      <c r="A85" s="53" t="s">
        <v>91</v>
      </c>
      <c r="B85" s="53" t="s">
        <v>89</v>
      </c>
      <c r="C85" s="53">
        <v>0</v>
      </c>
      <c r="D85" s="53">
        <v>80</v>
      </c>
      <c r="E85" s="55">
        <f t="shared" si="3"/>
        <v>80</v>
      </c>
      <c r="F85" s="53">
        <v>10</v>
      </c>
      <c r="G85" s="55">
        <v>60</v>
      </c>
      <c r="H85" s="53">
        <v>135.62</v>
      </c>
      <c r="I85" s="56">
        <f t="shared" si="5"/>
        <v>8137.2000000000007</v>
      </c>
    </row>
    <row r="86" spans="1:9" s="57" customFormat="1" ht="20.25" x14ac:dyDescent="0.3">
      <c r="A86" s="53" t="s">
        <v>92</v>
      </c>
      <c r="B86" s="53" t="s">
        <v>14</v>
      </c>
      <c r="C86" s="53">
        <v>1000</v>
      </c>
      <c r="D86" s="53">
        <v>0</v>
      </c>
      <c r="E86" s="55">
        <f t="shared" si="3"/>
        <v>1000</v>
      </c>
      <c r="F86" s="53">
        <v>0</v>
      </c>
      <c r="G86" s="55">
        <f t="shared" si="4"/>
        <v>1000</v>
      </c>
      <c r="H86" s="53">
        <v>7.21</v>
      </c>
      <c r="I86" s="56">
        <f t="shared" si="5"/>
        <v>7210</v>
      </c>
    </row>
    <row r="87" spans="1:9" s="57" customFormat="1" ht="20.25" x14ac:dyDescent="0.3">
      <c r="A87" s="53" t="s">
        <v>93</v>
      </c>
      <c r="B87" s="53" t="s">
        <v>14</v>
      </c>
      <c r="C87" s="53">
        <v>230</v>
      </c>
      <c r="D87" s="53">
        <v>0</v>
      </c>
      <c r="E87" s="55">
        <f t="shared" si="3"/>
        <v>230</v>
      </c>
      <c r="F87" s="53">
        <v>30</v>
      </c>
      <c r="G87" s="55">
        <f t="shared" si="4"/>
        <v>200</v>
      </c>
      <c r="H87" s="53">
        <v>158.4</v>
      </c>
      <c r="I87" s="56">
        <f t="shared" si="5"/>
        <v>31680</v>
      </c>
    </row>
    <row r="88" spans="1:9" ht="20.25" x14ac:dyDescent="0.3">
      <c r="A88" s="19" t="s">
        <v>94</v>
      </c>
      <c r="B88" s="19" t="s">
        <v>14</v>
      </c>
      <c r="C88" s="19">
        <v>0</v>
      </c>
      <c r="D88" s="19">
        <v>0</v>
      </c>
      <c r="E88" s="21">
        <f t="shared" si="3"/>
        <v>0</v>
      </c>
      <c r="F88" s="19">
        <v>0</v>
      </c>
      <c r="G88" s="21">
        <f t="shared" si="4"/>
        <v>0</v>
      </c>
      <c r="H88" s="19">
        <v>1.84</v>
      </c>
      <c r="I88" s="22">
        <f t="shared" si="5"/>
        <v>0</v>
      </c>
    </row>
    <row r="89" spans="1:9" ht="20.25" x14ac:dyDescent="0.3">
      <c r="A89" s="19" t="s">
        <v>95</v>
      </c>
      <c r="B89" s="19" t="s">
        <v>14</v>
      </c>
      <c r="C89" s="19">
        <v>240</v>
      </c>
      <c r="D89" s="19">
        <v>0</v>
      </c>
      <c r="E89" s="21">
        <f t="shared" si="3"/>
        <v>240</v>
      </c>
      <c r="F89" s="19">
        <v>15</v>
      </c>
      <c r="G89" s="21">
        <f t="shared" si="4"/>
        <v>225</v>
      </c>
      <c r="H89" s="19">
        <v>1.84</v>
      </c>
      <c r="I89" s="22">
        <f t="shared" si="5"/>
        <v>414</v>
      </c>
    </row>
    <row r="90" spans="1:9" ht="20.25" x14ac:dyDescent="0.3">
      <c r="A90" s="19" t="s">
        <v>96</v>
      </c>
      <c r="B90" s="19" t="s">
        <v>14</v>
      </c>
      <c r="C90" s="19">
        <v>0</v>
      </c>
      <c r="D90" s="19">
        <v>0</v>
      </c>
      <c r="E90" s="21">
        <f t="shared" si="3"/>
        <v>0</v>
      </c>
      <c r="F90" s="19">
        <v>0</v>
      </c>
      <c r="G90" s="21">
        <f t="shared" si="4"/>
        <v>0</v>
      </c>
      <c r="H90" s="19">
        <v>0</v>
      </c>
      <c r="I90" s="22">
        <f t="shared" si="5"/>
        <v>0</v>
      </c>
    </row>
    <row r="91" spans="1:9" s="57" customFormat="1" ht="20.25" x14ac:dyDescent="0.3">
      <c r="A91" s="53" t="s">
        <v>97</v>
      </c>
      <c r="B91" s="53" t="s">
        <v>14</v>
      </c>
      <c r="C91" s="53">
        <v>500</v>
      </c>
      <c r="D91" s="53">
        <v>0</v>
      </c>
      <c r="E91" s="55">
        <f t="shared" si="3"/>
        <v>500</v>
      </c>
      <c r="F91" s="53">
        <v>228</v>
      </c>
      <c r="G91" s="55">
        <f t="shared" si="4"/>
        <v>272</v>
      </c>
      <c r="H91" s="53">
        <v>1.33</v>
      </c>
      <c r="I91" s="56">
        <f t="shared" si="5"/>
        <v>361.76</v>
      </c>
    </row>
    <row r="92" spans="1:9" s="57" customFormat="1" ht="20.25" x14ac:dyDescent="0.3">
      <c r="A92" s="53" t="s">
        <v>98</v>
      </c>
      <c r="B92" s="53" t="s">
        <v>14</v>
      </c>
      <c r="C92" s="53">
        <v>0</v>
      </c>
      <c r="D92" s="53">
        <v>0</v>
      </c>
      <c r="E92" s="55">
        <f t="shared" si="3"/>
        <v>0</v>
      </c>
      <c r="F92" s="53">
        <v>0</v>
      </c>
      <c r="G92" s="55">
        <f t="shared" si="4"/>
        <v>0</v>
      </c>
      <c r="H92" s="53">
        <v>0</v>
      </c>
      <c r="I92" s="56">
        <f t="shared" si="5"/>
        <v>0</v>
      </c>
    </row>
    <row r="93" spans="1:9" s="57" customFormat="1" ht="20.25" x14ac:dyDescent="0.3">
      <c r="A93" s="53" t="s">
        <v>99</v>
      </c>
      <c r="B93" s="53" t="s">
        <v>14</v>
      </c>
      <c r="C93" s="53">
        <v>283</v>
      </c>
      <c r="D93" s="53">
        <v>0</v>
      </c>
      <c r="E93" s="55">
        <f t="shared" si="3"/>
        <v>283</v>
      </c>
      <c r="F93" s="53">
        <v>45</v>
      </c>
      <c r="G93" s="55">
        <f t="shared" si="4"/>
        <v>238</v>
      </c>
      <c r="H93" s="53">
        <v>30.8</v>
      </c>
      <c r="I93" s="56">
        <f t="shared" si="5"/>
        <v>7330.4000000000005</v>
      </c>
    </row>
    <row r="94" spans="1:9" s="57" customFormat="1" ht="20.25" x14ac:dyDescent="0.3">
      <c r="A94" s="53" t="s">
        <v>100</v>
      </c>
      <c r="B94" s="53" t="s">
        <v>14</v>
      </c>
      <c r="C94" s="53">
        <v>226</v>
      </c>
      <c r="D94" s="53">
        <v>0</v>
      </c>
      <c r="E94" s="55">
        <f t="shared" si="3"/>
        <v>226</v>
      </c>
      <c r="F94" s="53">
        <v>10</v>
      </c>
      <c r="G94" s="55">
        <f t="shared" si="4"/>
        <v>216</v>
      </c>
      <c r="H94" s="53">
        <v>31.08</v>
      </c>
      <c r="I94" s="56">
        <f t="shared" si="5"/>
        <v>6713.28</v>
      </c>
    </row>
    <row r="95" spans="1:9" s="57" customFormat="1" ht="20.25" x14ac:dyDescent="0.3">
      <c r="A95" s="53" t="s">
        <v>101</v>
      </c>
      <c r="B95" s="53" t="s">
        <v>14</v>
      </c>
      <c r="C95" s="53">
        <v>0</v>
      </c>
      <c r="D95" s="53">
        <v>0</v>
      </c>
      <c r="E95" s="55">
        <v>0</v>
      </c>
      <c r="F95" s="53">
        <v>0</v>
      </c>
      <c r="G95" s="55">
        <v>0</v>
      </c>
      <c r="H95" s="53">
        <v>0</v>
      </c>
      <c r="I95" s="56">
        <f t="shared" si="5"/>
        <v>0</v>
      </c>
    </row>
    <row r="96" spans="1:9" s="57" customFormat="1" ht="20.25" x14ac:dyDescent="0.3">
      <c r="A96" s="53" t="s">
        <v>102</v>
      </c>
      <c r="B96" s="53" t="s">
        <v>14</v>
      </c>
      <c r="C96" s="53">
        <v>168</v>
      </c>
      <c r="D96" s="53">
        <v>100</v>
      </c>
      <c r="E96" s="55">
        <f t="shared" si="3"/>
        <v>268</v>
      </c>
      <c r="F96" s="53">
        <v>66</v>
      </c>
      <c r="G96" s="55">
        <f t="shared" si="4"/>
        <v>202</v>
      </c>
      <c r="H96" s="53">
        <v>48.68</v>
      </c>
      <c r="I96" s="56">
        <f t="shared" si="5"/>
        <v>9833.36</v>
      </c>
    </row>
    <row r="97" spans="1:9" s="57" customFormat="1" ht="20.25" x14ac:dyDescent="0.3">
      <c r="A97" s="53" t="s">
        <v>103</v>
      </c>
      <c r="B97" s="53" t="s">
        <v>14</v>
      </c>
      <c r="C97" s="53">
        <v>160</v>
      </c>
      <c r="D97" s="53">
        <v>0</v>
      </c>
      <c r="E97" s="55">
        <f t="shared" si="3"/>
        <v>160</v>
      </c>
      <c r="F97" s="53">
        <v>0</v>
      </c>
      <c r="G97" s="55">
        <f t="shared" si="4"/>
        <v>160</v>
      </c>
      <c r="H97" s="53">
        <v>58</v>
      </c>
      <c r="I97" s="56">
        <f t="shared" si="5"/>
        <v>9280</v>
      </c>
    </row>
    <row r="98" spans="1:9" s="57" customFormat="1" ht="20.25" x14ac:dyDescent="0.3">
      <c r="A98" s="53" t="s">
        <v>104</v>
      </c>
      <c r="B98" s="53" t="s">
        <v>14</v>
      </c>
      <c r="C98" s="53">
        <v>140</v>
      </c>
      <c r="D98" s="53">
        <v>10</v>
      </c>
      <c r="E98" s="55">
        <f t="shared" si="3"/>
        <v>150</v>
      </c>
      <c r="F98" s="53">
        <v>6</v>
      </c>
      <c r="G98" s="55">
        <f t="shared" si="4"/>
        <v>144</v>
      </c>
      <c r="H98" s="53">
        <v>41.8</v>
      </c>
      <c r="I98" s="56">
        <f t="shared" si="5"/>
        <v>6019.2</v>
      </c>
    </row>
    <row r="99" spans="1:9" s="57" customFormat="1" ht="20.25" x14ac:dyDescent="0.3">
      <c r="A99" s="53" t="s">
        <v>105</v>
      </c>
      <c r="B99" s="53" t="s">
        <v>14</v>
      </c>
      <c r="C99" s="53">
        <v>0</v>
      </c>
      <c r="D99" s="53">
        <v>18</v>
      </c>
      <c r="E99" s="55">
        <f t="shared" si="3"/>
        <v>18</v>
      </c>
      <c r="F99" s="53">
        <v>0</v>
      </c>
      <c r="G99" s="55">
        <f t="shared" si="4"/>
        <v>18</v>
      </c>
      <c r="H99" s="53">
        <v>67.97</v>
      </c>
      <c r="I99" s="56">
        <f t="shared" si="5"/>
        <v>1223.46</v>
      </c>
    </row>
    <row r="100" spans="1:9" s="57" customFormat="1" ht="20.25" x14ac:dyDescent="0.3">
      <c r="A100" s="53" t="s">
        <v>106</v>
      </c>
      <c r="B100" s="53" t="s">
        <v>14</v>
      </c>
      <c r="C100" s="53">
        <v>0</v>
      </c>
      <c r="D100" s="53">
        <v>77</v>
      </c>
      <c r="E100" s="55">
        <f t="shared" si="3"/>
        <v>77</v>
      </c>
      <c r="F100" s="53">
        <v>0</v>
      </c>
      <c r="G100" s="55">
        <f t="shared" si="4"/>
        <v>77</v>
      </c>
      <c r="H100" s="53">
        <v>67.97</v>
      </c>
      <c r="I100" s="56">
        <f t="shared" si="5"/>
        <v>5233.6899999999996</v>
      </c>
    </row>
    <row r="101" spans="1:9" s="57" customFormat="1" ht="20.25" x14ac:dyDescent="0.3">
      <c r="A101" s="53" t="s">
        <v>107</v>
      </c>
      <c r="B101" s="53" t="s">
        <v>14</v>
      </c>
      <c r="C101" s="53">
        <v>78</v>
      </c>
      <c r="D101" s="53">
        <v>10</v>
      </c>
      <c r="E101" s="55">
        <f t="shared" si="3"/>
        <v>88</v>
      </c>
      <c r="F101" s="53">
        <v>7</v>
      </c>
      <c r="G101" s="55">
        <v>81</v>
      </c>
      <c r="H101" s="53">
        <v>74</v>
      </c>
      <c r="I101" s="56">
        <f t="shared" si="5"/>
        <v>5994</v>
      </c>
    </row>
    <row r="102" spans="1:9" s="57" customFormat="1" ht="20.25" x14ac:dyDescent="0.3">
      <c r="A102" s="53" t="s">
        <v>108</v>
      </c>
      <c r="B102" s="53" t="s">
        <v>14</v>
      </c>
      <c r="C102" s="53">
        <v>0</v>
      </c>
      <c r="D102" s="53">
        <v>24</v>
      </c>
      <c r="E102" s="55">
        <v>24</v>
      </c>
      <c r="F102" s="53">
        <v>0</v>
      </c>
      <c r="G102" s="55">
        <v>24</v>
      </c>
      <c r="H102" s="53">
        <v>41.8</v>
      </c>
      <c r="I102" s="56">
        <f t="shared" si="5"/>
        <v>1003.1999999999999</v>
      </c>
    </row>
    <row r="103" spans="1:9" s="57" customFormat="1" ht="20.25" x14ac:dyDescent="0.3">
      <c r="A103" s="53" t="s">
        <v>109</v>
      </c>
      <c r="B103" s="53" t="s">
        <v>14</v>
      </c>
      <c r="C103" s="53">
        <v>120</v>
      </c>
      <c r="D103" s="53">
        <v>10</v>
      </c>
      <c r="E103" s="55">
        <f t="shared" si="3"/>
        <v>130</v>
      </c>
      <c r="F103" s="53">
        <v>4</v>
      </c>
      <c r="G103" s="55">
        <f t="shared" si="4"/>
        <v>126</v>
      </c>
      <c r="H103" s="53">
        <v>72.599999999999994</v>
      </c>
      <c r="I103" s="56">
        <f t="shared" si="5"/>
        <v>9147.5999999999985</v>
      </c>
    </row>
    <row r="104" spans="1:9" s="57" customFormat="1" ht="20.25" x14ac:dyDescent="0.3">
      <c r="A104" s="53" t="s">
        <v>110</v>
      </c>
      <c r="B104" s="53" t="s">
        <v>14</v>
      </c>
      <c r="C104" s="53">
        <v>0</v>
      </c>
      <c r="D104" s="53">
        <v>18</v>
      </c>
      <c r="E104" s="55">
        <f t="shared" si="3"/>
        <v>18</v>
      </c>
      <c r="F104" s="53">
        <v>0</v>
      </c>
      <c r="G104" s="55">
        <f t="shared" si="4"/>
        <v>18</v>
      </c>
      <c r="H104" s="53">
        <v>58.3</v>
      </c>
      <c r="I104" s="56">
        <f t="shared" si="5"/>
        <v>1049.3999999999999</v>
      </c>
    </row>
    <row r="105" spans="1:9" s="57" customFormat="1" ht="20.25" x14ac:dyDescent="0.3">
      <c r="A105" s="53" t="s">
        <v>216</v>
      </c>
      <c r="B105" s="53" t="s">
        <v>14</v>
      </c>
      <c r="C105" s="53">
        <v>0</v>
      </c>
      <c r="D105" s="53">
        <v>21</v>
      </c>
      <c r="E105" s="55">
        <f t="shared" si="3"/>
        <v>21</v>
      </c>
      <c r="F105" s="53">
        <v>0</v>
      </c>
      <c r="G105" s="55">
        <f t="shared" si="4"/>
        <v>21</v>
      </c>
      <c r="H105" s="53">
        <v>0</v>
      </c>
      <c r="I105" s="56">
        <f t="shared" si="5"/>
        <v>0</v>
      </c>
    </row>
    <row r="106" spans="1:9" s="57" customFormat="1" ht="20.25" x14ac:dyDescent="0.3">
      <c r="A106" s="53" t="s">
        <v>112</v>
      </c>
      <c r="B106" s="53" t="s">
        <v>14</v>
      </c>
      <c r="C106" s="53">
        <v>0</v>
      </c>
      <c r="D106" s="53">
        <v>0</v>
      </c>
      <c r="E106" s="55">
        <f t="shared" si="3"/>
        <v>0</v>
      </c>
      <c r="F106" s="53">
        <v>0</v>
      </c>
      <c r="G106" s="55">
        <f t="shared" si="4"/>
        <v>0</v>
      </c>
      <c r="H106" s="53">
        <v>0</v>
      </c>
      <c r="I106" s="56">
        <f t="shared" si="5"/>
        <v>0</v>
      </c>
    </row>
    <row r="107" spans="1:9" ht="20.25" x14ac:dyDescent="0.3">
      <c r="A107" s="19" t="s">
        <v>113</v>
      </c>
      <c r="B107" s="19" t="s">
        <v>14</v>
      </c>
      <c r="C107" s="19">
        <v>0</v>
      </c>
      <c r="D107" s="19">
        <v>0</v>
      </c>
      <c r="E107" s="21">
        <f t="shared" si="3"/>
        <v>0</v>
      </c>
      <c r="F107" s="19">
        <v>0</v>
      </c>
      <c r="G107" s="21">
        <f t="shared" si="4"/>
        <v>0</v>
      </c>
      <c r="H107" s="19">
        <v>3</v>
      </c>
      <c r="I107" s="22">
        <f t="shared" si="5"/>
        <v>0</v>
      </c>
    </row>
    <row r="108" spans="1:9" ht="20.25" x14ac:dyDescent="0.3">
      <c r="A108" s="19" t="s">
        <v>114</v>
      </c>
      <c r="B108" s="19" t="s">
        <v>14</v>
      </c>
      <c r="C108" s="19">
        <v>670</v>
      </c>
      <c r="D108" s="19">
        <v>0</v>
      </c>
      <c r="E108" s="21">
        <f t="shared" si="3"/>
        <v>670</v>
      </c>
      <c r="F108" s="19">
        <v>106</v>
      </c>
      <c r="G108" s="21">
        <v>564</v>
      </c>
      <c r="H108" s="19">
        <v>1.38</v>
      </c>
      <c r="I108" s="22">
        <f t="shared" si="5"/>
        <v>778.31999999999994</v>
      </c>
    </row>
    <row r="109" spans="1:9" s="57" customFormat="1" ht="20.25" x14ac:dyDescent="0.3">
      <c r="A109" s="53" t="s">
        <v>115</v>
      </c>
      <c r="B109" s="53" t="s">
        <v>89</v>
      </c>
      <c r="C109" s="53">
        <v>10</v>
      </c>
      <c r="D109" s="53">
        <v>0</v>
      </c>
      <c r="E109" s="55">
        <f t="shared" si="3"/>
        <v>10</v>
      </c>
      <c r="F109" s="53">
        <v>0</v>
      </c>
      <c r="G109" s="55">
        <v>10</v>
      </c>
      <c r="H109" s="53">
        <v>193.6</v>
      </c>
      <c r="I109" s="56">
        <f t="shared" si="5"/>
        <v>1936</v>
      </c>
    </row>
    <row r="110" spans="1:9" s="57" customFormat="1" ht="20.25" x14ac:dyDescent="0.3">
      <c r="A110" s="53" t="s">
        <v>116</v>
      </c>
      <c r="B110" s="53" t="s">
        <v>89</v>
      </c>
      <c r="C110" s="53">
        <v>27</v>
      </c>
      <c r="D110" s="53">
        <v>0</v>
      </c>
      <c r="E110" s="55">
        <f t="shared" si="3"/>
        <v>27</v>
      </c>
      <c r="F110" s="53">
        <v>0</v>
      </c>
      <c r="G110" s="55">
        <f t="shared" si="4"/>
        <v>27</v>
      </c>
      <c r="H110" s="53">
        <v>57.09</v>
      </c>
      <c r="I110" s="56">
        <f t="shared" si="5"/>
        <v>1541.43</v>
      </c>
    </row>
    <row r="111" spans="1:9" ht="20.25" x14ac:dyDescent="0.3">
      <c r="A111" s="19" t="s">
        <v>117</v>
      </c>
      <c r="B111" s="19" t="s">
        <v>14</v>
      </c>
      <c r="C111" s="19">
        <v>232</v>
      </c>
      <c r="D111" s="19">
        <v>0</v>
      </c>
      <c r="E111" s="21">
        <f t="shared" si="3"/>
        <v>232</v>
      </c>
      <c r="F111" s="19">
        <v>51</v>
      </c>
      <c r="G111" s="21">
        <f t="shared" si="4"/>
        <v>181</v>
      </c>
      <c r="H111" s="19">
        <v>10.39</v>
      </c>
      <c r="I111" s="22">
        <f t="shared" si="5"/>
        <v>1880.5900000000001</v>
      </c>
    </row>
    <row r="112" spans="1:9" ht="20.25" x14ac:dyDescent="0.3">
      <c r="A112" s="19" t="s">
        <v>118</v>
      </c>
      <c r="B112" s="19" t="s">
        <v>14</v>
      </c>
      <c r="C112" s="19">
        <v>330</v>
      </c>
      <c r="D112" s="19">
        <v>0</v>
      </c>
      <c r="E112" s="21">
        <f t="shared" si="3"/>
        <v>330</v>
      </c>
      <c r="F112" s="19">
        <v>0</v>
      </c>
      <c r="G112" s="21">
        <f t="shared" si="4"/>
        <v>330</v>
      </c>
      <c r="H112" s="19">
        <v>31.9</v>
      </c>
      <c r="I112" s="22">
        <f t="shared" si="5"/>
        <v>10527</v>
      </c>
    </row>
    <row r="113" spans="1:9" ht="20.25" x14ac:dyDescent="0.3">
      <c r="A113" s="19" t="s">
        <v>119</v>
      </c>
      <c r="B113" s="19" t="s">
        <v>14</v>
      </c>
      <c r="C113" s="19">
        <v>0</v>
      </c>
      <c r="D113" s="19">
        <v>0</v>
      </c>
      <c r="E113" s="21">
        <f t="shared" si="3"/>
        <v>0</v>
      </c>
      <c r="F113" s="19">
        <v>0</v>
      </c>
      <c r="G113" s="21">
        <f t="shared" si="4"/>
        <v>0</v>
      </c>
      <c r="H113" s="19">
        <v>0.5</v>
      </c>
      <c r="I113" s="22">
        <f t="shared" si="5"/>
        <v>0</v>
      </c>
    </row>
    <row r="114" spans="1:9" ht="20.25" x14ac:dyDescent="0.3">
      <c r="A114" s="19" t="s">
        <v>120</v>
      </c>
      <c r="B114" s="19" t="s">
        <v>14</v>
      </c>
      <c r="C114" s="19">
        <v>6</v>
      </c>
      <c r="D114" s="19">
        <v>2</v>
      </c>
      <c r="E114" s="21">
        <f t="shared" si="3"/>
        <v>8</v>
      </c>
      <c r="F114" s="19">
        <v>4</v>
      </c>
      <c r="G114" s="21">
        <f t="shared" si="4"/>
        <v>4</v>
      </c>
      <c r="H114" s="19">
        <v>209.55</v>
      </c>
      <c r="I114" s="22">
        <f t="shared" si="5"/>
        <v>838.2</v>
      </c>
    </row>
    <row r="115" spans="1:9" ht="20.25" x14ac:dyDescent="0.3">
      <c r="A115" s="19" t="s">
        <v>121</v>
      </c>
      <c r="B115" s="19" t="s">
        <v>14</v>
      </c>
      <c r="C115" s="19">
        <v>0</v>
      </c>
      <c r="D115" s="19">
        <v>5</v>
      </c>
      <c r="E115" s="21">
        <f t="shared" si="3"/>
        <v>5</v>
      </c>
      <c r="F115" s="19">
        <v>5</v>
      </c>
      <c r="G115" s="21">
        <f t="shared" si="4"/>
        <v>0</v>
      </c>
      <c r="H115" s="19">
        <v>187.14</v>
      </c>
      <c r="I115" s="22">
        <f t="shared" si="5"/>
        <v>0</v>
      </c>
    </row>
    <row r="116" spans="1:9" ht="20.25" x14ac:dyDescent="0.3">
      <c r="A116" s="19" t="s">
        <v>122</v>
      </c>
      <c r="B116" s="19" t="s">
        <v>14</v>
      </c>
      <c r="C116" s="19">
        <v>14</v>
      </c>
      <c r="D116" s="19">
        <v>0</v>
      </c>
      <c r="E116" s="21">
        <f t="shared" si="3"/>
        <v>14</v>
      </c>
      <c r="F116" s="19">
        <v>2</v>
      </c>
      <c r="G116" s="21">
        <f t="shared" si="4"/>
        <v>12</v>
      </c>
      <c r="H116" s="19">
        <v>222</v>
      </c>
      <c r="I116" s="22">
        <f t="shared" si="5"/>
        <v>2664</v>
      </c>
    </row>
    <row r="117" spans="1:9" s="57" customFormat="1" ht="20.25" x14ac:dyDescent="0.3">
      <c r="A117" s="53" t="s">
        <v>123</v>
      </c>
      <c r="B117" s="53" t="s">
        <v>124</v>
      </c>
      <c r="C117" s="53">
        <v>6</v>
      </c>
      <c r="D117" s="53">
        <v>0</v>
      </c>
      <c r="E117" s="55">
        <f t="shared" si="3"/>
        <v>6</v>
      </c>
      <c r="F117" s="53">
        <v>0</v>
      </c>
      <c r="G117" s="55">
        <f t="shared" si="4"/>
        <v>6</v>
      </c>
      <c r="H117" s="53">
        <v>473</v>
      </c>
      <c r="I117" s="56">
        <f>L110+G117*H117</f>
        <v>2838</v>
      </c>
    </row>
    <row r="118" spans="1:9" ht="20.25" x14ac:dyDescent="0.3">
      <c r="A118" s="19" t="s">
        <v>125</v>
      </c>
      <c r="B118" s="19" t="s">
        <v>14</v>
      </c>
      <c r="C118" s="19">
        <v>500</v>
      </c>
      <c r="D118" s="19">
        <v>0</v>
      </c>
      <c r="E118" s="21">
        <f t="shared" si="3"/>
        <v>500</v>
      </c>
      <c r="F118" s="19">
        <v>374</v>
      </c>
      <c r="G118" s="21">
        <f t="shared" si="4"/>
        <v>126</v>
      </c>
      <c r="H118" s="19">
        <v>19.8</v>
      </c>
      <c r="I118" s="22">
        <f t="shared" si="5"/>
        <v>2494.8000000000002</v>
      </c>
    </row>
    <row r="119" spans="1:9" s="57" customFormat="1" ht="20.25" x14ac:dyDescent="0.3">
      <c r="A119" s="53" t="s">
        <v>126</v>
      </c>
      <c r="B119" s="53" t="s">
        <v>14</v>
      </c>
      <c r="C119" s="53">
        <v>1300</v>
      </c>
      <c r="D119" s="53">
        <v>0</v>
      </c>
      <c r="E119" s="55">
        <f t="shared" si="3"/>
        <v>1300</v>
      </c>
      <c r="F119" s="53">
        <v>40</v>
      </c>
      <c r="G119" s="55">
        <f t="shared" si="4"/>
        <v>1260</v>
      </c>
      <c r="H119" s="53">
        <v>3.34</v>
      </c>
      <c r="I119" s="56">
        <f t="shared" si="5"/>
        <v>4208.3999999999996</v>
      </c>
    </row>
    <row r="120" spans="1:9" s="57" customFormat="1" ht="20.25" x14ac:dyDescent="0.3">
      <c r="A120" s="53" t="s">
        <v>127</v>
      </c>
      <c r="B120" s="53" t="s">
        <v>14</v>
      </c>
      <c r="C120" s="53">
        <v>3000</v>
      </c>
      <c r="D120" s="53">
        <v>0</v>
      </c>
      <c r="E120" s="55">
        <f t="shared" si="3"/>
        <v>3000</v>
      </c>
      <c r="F120" s="53">
        <v>0</v>
      </c>
      <c r="G120" s="55">
        <f t="shared" si="4"/>
        <v>3000</v>
      </c>
      <c r="H120" s="53">
        <v>2.81</v>
      </c>
      <c r="I120" s="56">
        <f t="shared" si="5"/>
        <v>8430</v>
      </c>
    </row>
    <row r="121" spans="1:9" s="57" customFormat="1" ht="20.25" x14ac:dyDescent="0.3">
      <c r="A121" s="53" t="s">
        <v>128</v>
      </c>
      <c r="B121" s="53" t="s">
        <v>14</v>
      </c>
      <c r="C121" s="53">
        <v>3600</v>
      </c>
      <c r="D121" s="53">
        <v>1000</v>
      </c>
      <c r="E121" s="55">
        <f t="shared" si="3"/>
        <v>4600</v>
      </c>
      <c r="F121" s="53">
        <v>800</v>
      </c>
      <c r="G121" s="55">
        <f t="shared" si="4"/>
        <v>3800</v>
      </c>
      <c r="H121" s="53">
        <v>1.49</v>
      </c>
      <c r="I121" s="56">
        <f t="shared" si="5"/>
        <v>5662</v>
      </c>
    </row>
    <row r="122" spans="1:9" s="57" customFormat="1" ht="20.25" x14ac:dyDescent="0.3">
      <c r="A122" s="53" t="s">
        <v>129</v>
      </c>
      <c r="B122" s="53" t="s">
        <v>14</v>
      </c>
      <c r="C122" s="53">
        <v>800</v>
      </c>
      <c r="D122" s="53">
        <v>0</v>
      </c>
      <c r="E122" s="55">
        <f t="shared" si="3"/>
        <v>800</v>
      </c>
      <c r="F122" s="53">
        <v>0</v>
      </c>
      <c r="G122" s="55">
        <f t="shared" si="4"/>
        <v>800</v>
      </c>
      <c r="H122" s="53">
        <v>6.6</v>
      </c>
      <c r="I122" s="56">
        <f t="shared" si="5"/>
        <v>5280</v>
      </c>
    </row>
    <row r="123" spans="1:9" s="57" customFormat="1" ht="20.25" x14ac:dyDescent="0.3">
      <c r="A123" s="53" t="s">
        <v>130</v>
      </c>
      <c r="B123" s="53" t="s">
        <v>14</v>
      </c>
      <c r="C123" s="53">
        <v>1000</v>
      </c>
      <c r="D123" s="53">
        <v>0</v>
      </c>
      <c r="E123" s="55">
        <f t="shared" si="3"/>
        <v>1000</v>
      </c>
      <c r="F123" s="53">
        <v>0</v>
      </c>
      <c r="G123" s="55">
        <f t="shared" si="4"/>
        <v>1000</v>
      </c>
      <c r="H123" s="53">
        <v>1.48</v>
      </c>
      <c r="I123" s="56">
        <f t="shared" si="5"/>
        <v>1480</v>
      </c>
    </row>
    <row r="124" spans="1:9" ht="20.25" x14ac:dyDescent="0.3">
      <c r="A124" s="19" t="s">
        <v>131</v>
      </c>
      <c r="B124" s="19" t="s">
        <v>14</v>
      </c>
      <c r="C124" s="19">
        <v>150</v>
      </c>
      <c r="D124" s="19">
        <v>30</v>
      </c>
      <c r="E124" s="21">
        <f t="shared" si="3"/>
        <v>180</v>
      </c>
      <c r="F124" s="19">
        <v>7</v>
      </c>
      <c r="G124" s="21">
        <f t="shared" si="4"/>
        <v>173</v>
      </c>
      <c r="H124" s="19">
        <v>93.5</v>
      </c>
      <c r="I124" s="22">
        <f t="shared" si="5"/>
        <v>16175.5</v>
      </c>
    </row>
    <row r="125" spans="1:9" s="57" customFormat="1" ht="20.25" x14ac:dyDescent="0.3">
      <c r="A125" s="53" t="s">
        <v>132</v>
      </c>
      <c r="B125" s="53" t="s">
        <v>14</v>
      </c>
      <c r="C125" s="53">
        <v>78</v>
      </c>
      <c r="D125" s="53">
        <v>0</v>
      </c>
      <c r="E125" s="55">
        <f t="shared" si="3"/>
        <v>78</v>
      </c>
      <c r="F125" s="53">
        <v>28</v>
      </c>
      <c r="G125" s="55">
        <v>50</v>
      </c>
      <c r="H125" s="53">
        <v>71.5</v>
      </c>
      <c r="I125" s="56">
        <f t="shared" si="5"/>
        <v>3575</v>
      </c>
    </row>
    <row r="126" spans="1:9" s="57" customFormat="1" ht="20.25" x14ac:dyDescent="0.3">
      <c r="A126" s="53" t="s">
        <v>133</v>
      </c>
      <c r="B126" s="53" t="s">
        <v>14</v>
      </c>
      <c r="C126" s="53">
        <v>316</v>
      </c>
      <c r="D126" s="53">
        <v>0</v>
      </c>
      <c r="E126" s="55">
        <f t="shared" si="3"/>
        <v>316</v>
      </c>
      <c r="F126" s="53">
        <v>0</v>
      </c>
      <c r="G126" s="55">
        <f t="shared" si="4"/>
        <v>316</v>
      </c>
      <c r="H126" s="53">
        <v>23.65</v>
      </c>
      <c r="I126" s="56">
        <f t="shared" si="5"/>
        <v>7473.4</v>
      </c>
    </row>
    <row r="127" spans="1:9" s="57" customFormat="1" ht="20.25" x14ac:dyDescent="0.3">
      <c r="A127" s="53" t="s">
        <v>134</v>
      </c>
      <c r="B127" s="53" t="s">
        <v>14</v>
      </c>
      <c r="C127" s="53">
        <v>300</v>
      </c>
      <c r="D127" s="53">
        <v>0</v>
      </c>
      <c r="E127" s="55">
        <f t="shared" si="3"/>
        <v>300</v>
      </c>
      <c r="F127" s="53">
        <v>20</v>
      </c>
      <c r="G127" s="55">
        <f t="shared" si="4"/>
        <v>280</v>
      </c>
      <c r="H127" s="53">
        <v>23.87</v>
      </c>
      <c r="I127" s="56">
        <f t="shared" si="5"/>
        <v>6683.6</v>
      </c>
    </row>
    <row r="128" spans="1:9" s="57" customFormat="1" ht="20.25" x14ac:dyDescent="0.3">
      <c r="A128" s="53" t="s">
        <v>135</v>
      </c>
      <c r="B128" s="53" t="s">
        <v>14</v>
      </c>
      <c r="C128" s="53">
        <v>485</v>
      </c>
      <c r="D128" s="53">
        <v>0</v>
      </c>
      <c r="E128" s="55">
        <f t="shared" si="3"/>
        <v>485</v>
      </c>
      <c r="F128" s="53">
        <v>35</v>
      </c>
      <c r="G128" s="55">
        <f t="shared" si="4"/>
        <v>450</v>
      </c>
      <c r="H128" s="53">
        <v>22.59</v>
      </c>
      <c r="I128" s="56">
        <f t="shared" si="5"/>
        <v>10165.5</v>
      </c>
    </row>
    <row r="129" spans="1:9" s="57" customFormat="1" ht="20.25" x14ac:dyDescent="0.3">
      <c r="A129" s="53" t="s">
        <v>136</v>
      </c>
      <c r="B129" s="53" t="s">
        <v>14</v>
      </c>
      <c r="C129" s="53">
        <v>0</v>
      </c>
      <c r="D129" s="53">
        <v>0</v>
      </c>
      <c r="E129" s="55">
        <f t="shared" si="3"/>
        <v>0</v>
      </c>
      <c r="F129" s="53">
        <v>0</v>
      </c>
      <c r="G129" s="55">
        <f t="shared" si="4"/>
        <v>0</v>
      </c>
      <c r="H129" s="53">
        <v>1.52</v>
      </c>
      <c r="I129" s="56">
        <f t="shared" si="5"/>
        <v>0</v>
      </c>
    </row>
    <row r="130" spans="1:9" ht="20.25" x14ac:dyDescent="0.3">
      <c r="A130" s="19" t="s">
        <v>137</v>
      </c>
      <c r="B130" s="19" t="s">
        <v>14</v>
      </c>
      <c r="C130" s="19">
        <v>46</v>
      </c>
      <c r="D130" s="19">
        <v>10</v>
      </c>
      <c r="E130" s="21">
        <v>56</v>
      </c>
      <c r="F130" s="19">
        <v>6</v>
      </c>
      <c r="G130" s="21">
        <f t="shared" si="4"/>
        <v>50</v>
      </c>
      <c r="H130" s="19">
        <v>30.8</v>
      </c>
      <c r="I130" s="22">
        <f t="shared" si="5"/>
        <v>1540</v>
      </c>
    </row>
    <row r="131" spans="1:9" ht="20.25" x14ac:dyDescent="0.3">
      <c r="A131" s="19" t="s">
        <v>138</v>
      </c>
      <c r="B131" s="19" t="s">
        <v>14</v>
      </c>
      <c r="C131" s="19">
        <v>40</v>
      </c>
      <c r="D131" s="19">
        <v>0</v>
      </c>
      <c r="E131" s="21">
        <f t="shared" si="3"/>
        <v>40</v>
      </c>
      <c r="F131" s="19">
        <v>0</v>
      </c>
      <c r="G131" s="21">
        <f t="shared" si="4"/>
        <v>40</v>
      </c>
      <c r="H131" s="19">
        <v>21.89</v>
      </c>
      <c r="I131" s="22">
        <f t="shared" si="5"/>
        <v>875.6</v>
      </c>
    </row>
    <row r="132" spans="1:9" ht="20.25" x14ac:dyDescent="0.3">
      <c r="A132" s="19" t="s">
        <v>139</v>
      </c>
      <c r="B132" s="19" t="s">
        <v>14</v>
      </c>
      <c r="C132" s="19">
        <v>0</v>
      </c>
      <c r="D132" s="19">
        <v>0</v>
      </c>
      <c r="E132" s="21">
        <f t="shared" si="3"/>
        <v>0</v>
      </c>
      <c r="F132" s="19">
        <v>0</v>
      </c>
      <c r="G132" s="21">
        <f t="shared" si="4"/>
        <v>0</v>
      </c>
      <c r="H132" s="19">
        <v>1.31</v>
      </c>
      <c r="I132" s="22">
        <f t="shared" si="5"/>
        <v>0</v>
      </c>
    </row>
    <row r="133" spans="1:9" s="57" customFormat="1" ht="20.25" x14ac:dyDescent="0.3">
      <c r="A133" s="53" t="s">
        <v>140</v>
      </c>
      <c r="B133" s="53" t="s">
        <v>14</v>
      </c>
      <c r="C133" s="53">
        <v>210</v>
      </c>
      <c r="D133" s="53">
        <v>0</v>
      </c>
      <c r="E133" s="55">
        <f t="shared" si="3"/>
        <v>210</v>
      </c>
      <c r="F133" s="53">
        <v>0</v>
      </c>
      <c r="G133" s="55">
        <f t="shared" si="4"/>
        <v>210</v>
      </c>
      <c r="H133" s="53">
        <v>1.38</v>
      </c>
      <c r="I133" s="56">
        <f t="shared" si="5"/>
        <v>289.79999999999995</v>
      </c>
    </row>
    <row r="134" spans="1:9" s="57" customFormat="1" ht="20.25" x14ac:dyDescent="0.3">
      <c r="A134" s="53" t="s">
        <v>141</v>
      </c>
      <c r="B134" s="53" t="s">
        <v>14</v>
      </c>
      <c r="C134" s="53">
        <v>370</v>
      </c>
      <c r="D134" s="53">
        <v>0</v>
      </c>
      <c r="E134" s="55">
        <f t="shared" si="3"/>
        <v>370</v>
      </c>
      <c r="F134" s="53">
        <v>25</v>
      </c>
      <c r="G134" s="55">
        <f t="shared" si="4"/>
        <v>345</v>
      </c>
      <c r="H134" s="53">
        <v>1.38</v>
      </c>
      <c r="I134" s="56">
        <f t="shared" si="5"/>
        <v>476.09999999999997</v>
      </c>
    </row>
    <row r="135" spans="1:9" s="57" customFormat="1" ht="20.25" x14ac:dyDescent="0.3">
      <c r="A135" s="53" t="s">
        <v>142</v>
      </c>
      <c r="B135" s="53" t="s">
        <v>14</v>
      </c>
      <c r="C135" s="53">
        <v>107</v>
      </c>
      <c r="D135" s="53">
        <v>200</v>
      </c>
      <c r="E135" s="55">
        <v>207</v>
      </c>
      <c r="F135" s="53">
        <v>0</v>
      </c>
      <c r="G135" s="55">
        <f t="shared" si="4"/>
        <v>207</v>
      </c>
      <c r="H135" s="53">
        <v>1.5</v>
      </c>
      <c r="I135" s="56">
        <f t="shared" si="5"/>
        <v>310.5</v>
      </c>
    </row>
    <row r="136" spans="1:9" ht="20.25" x14ac:dyDescent="0.3">
      <c r="A136" s="35" t="s">
        <v>76</v>
      </c>
      <c r="B136" s="36"/>
      <c r="C136" s="36"/>
      <c r="D136" s="36"/>
      <c r="E136" s="25"/>
      <c r="F136" s="37"/>
      <c r="G136" s="25"/>
      <c r="H136" s="36"/>
      <c r="I136" s="38">
        <f>SUM(I72:I135)</f>
        <v>274366.46999999991</v>
      </c>
    </row>
    <row r="137" spans="1:9" ht="20.25" x14ac:dyDescent="0.3">
      <c r="C137" s="1"/>
      <c r="E137" s="25"/>
      <c r="F137" s="39"/>
      <c r="G137" s="25"/>
      <c r="I137" s="40"/>
    </row>
    <row r="138" spans="1:9" ht="20.25" x14ac:dyDescent="0.3">
      <c r="B138" s="3"/>
      <c r="C138" s="3"/>
      <c r="D138" s="3"/>
      <c r="E138" s="25"/>
      <c r="F138" s="41"/>
      <c r="G138" s="25"/>
      <c r="H138" s="5"/>
    </row>
    <row r="139" spans="1:9" ht="20.25" x14ac:dyDescent="0.3">
      <c r="A139" s="4"/>
      <c r="B139" s="5" t="s">
        <v>143</v>
      </c>
      <c r="C139" s="1"/>
      <c r="D139" s="1"/>
      <c r="E139" s="25"/>
      <c r="F139" s="31"/>
      <c r="G139" s="25"/>
    </row>
    <row r="140" spans="1:9" ht="20.25" x14ac:dyDescent="0.3">
      <c r="A140" t="s">
        <v>144</v>
      </c>
      <c r="D140" s="4"/>
      <c r="E140" s="25"/>
      <c r="F140" s="39"/>
      <c r="G140" s="25"/>
      <c r="H140" s="5"/>
    </row>
    <row r="141" spans="1:9" ht="20.25" x14ac:dyDescent="0.3">
      <c r="A141" s="4"/>
      <c r="B141" s="5"/>
      <c r="C141" s="1"/>
      <c r="D141" s="1"/>
      <c r="E141" s="25"/>
      <c r="F141" s="31"/>
      <c r="G141" s="25"/>
      <c r="H141" s="5"/>
    </row>
    <row r="142" spans="1:9" ht="20.25" x14ac:dyDescent="0.3">
      <c r="A142" s="4"/>
      <c r="B142" s="42"/>
      <c r="C142" s="5"/>
      <c r="D142" s="5"/>
      <c r="E142" s="25"/>
      <c r="F142" s="31"/>
      <c r="G142" s="25"/>
      <c r="H142" s="5"/>
    </row>
    <row r="143" spans="1:9" ht="20.25" x14ac:dyDescent="0.3">
      <c r="A143" s="4" t="s">
        <v>145</v>
      </c>
      <c r="B143" s="5"/>
      <c r="C143" s="5"/>
      <c r="D143" s="5"/>
      <c r="E143" s="25"/>
      <c r="F143" s="31"/>
      <c r="G143" s="25"/>
      <c r="H143" s="5"/>
      <c r="I143" s="2"/>
    </row>
    <row r="144" spans="1:9" ht="21" thickBot="1" x14ac:dyDescent="0.35">
      <c r="B144" s="1"/>
      <c r="C144" s="32"/>
      <c r="D144" s="32"/>
      <c r="E144" s="25"/>
      <c r="F144" s="31"/>
      <c r="G144" s="25"/>
      <c r="H144" s="5"/>
      <c r="I144" s="43"/>
    </row>
    <row r="145" spans="1:9" x14ac:dyDescent="0.25">
      <c r="A145" s="13" t="s">
        <v>13</v>
      </c>
      <c r="B145" s="14" t="s">
        <v>14</v>
      </c>
      <c r="C145" s="14" t="s">
        <v>15</v>
      </c>
      <c r="D145" s="14" t="s">
        <v>16</v>
      </c>
      <c r="E145" s="33" t="s">
        <v>15</v>
      </c>
      <c r="F145" s="33" t="s">
        <v>17</v>
      </c>
      <c r="G145" s="33" t="s">
        <v>18</v>
      </c>
      <c r="H145" s="14" t="s">
        <v>19</v>
      </c>
      <c r="I145" s="15" t="s">
        <v>19</v>
      </c>
    </row>
    <row r="146" spans="1:9" ht="15.75" thickBot="1" x14ac:dyDescent="0.3">
      <c r="A146" s="16"/>
      <c r="B146" s="17"/>
      <c r="C146" s="17" t="s">
        <v>20</v>
      </c>
      <c r="D146" s="17"/>
      <c r="E146" s="17" t="s">
        <v>17</v>
      </c>
      <c r="F146" s="17" t="s">
        <v>21</v>
      </c>
      <c r="G146" s="17" t="s">
        <v>22</v>
      </c>
      <c r="H146" s="17" t="s">
        <v>23</v>
      </c>
      <c r="I146" s="18" t="s">
        <v>17</v>
      </c>
    </row>
    <row r="147" spans="1:9" ht="20.25" x14ac:dyDescent="0.3">
      <c r="A147" s="19" t="s">
        <v>146</v>
      </c>
      <c r="B147" s="19" t="s">
        <v>14</v>
      </c>
      <c r="C147" s="19">
        <v>340</v>
      </c>
      <c r="D147" s="19">
        <v>0</v>
      </c>
      <c r="E147" s="21">
        <f t="shared" ref="E147:E201" si="6">+C147+D147</f>
        <v>340</v>
      </c>
      <c r="F147" s="19">
        <v>40</v>
      </c>
      <c r="G147" s="21">
        <f t="shared" ref="G147:G201" si="7">+E147-F147</f>
        <v>300</v>
      </c>
      <c r="H147" s="19">
        <v>17.59</v>
      </c>
      <c r="I147" s="22">
        <f>G147*H147</f>
        <v>5277</v>
      </c>
    </row>
    <row r="148" spans="1:9" ht="20.25" x14ac:dyDescent="0.3">
      <c r="A148" s="19" t="s">
        <v>147</v>
      </c>
      <c r="B148" s="19" t="s">
        <v>14</v>
      </c>
      <c r="C148" s="19">
        <v>88</v>
      </c>
      <c r="D148" s="19">
        <v>0</v>
      </c>
      <c r="E148" s="21">
        <f t="shared" si="6"/>
        <v>88</v>
      </c>
      <c r="F148" s="19">
        <v>39</v>
      </c>
      <c r="G148" s="21">
        <f t="shared" si="7"/>
        <v>49</v>
      </c>
      <c r="H148" s="19">
        <v>0.76</v>
      </c>
      <c r="I148" s="22">
        <f t="shared" ref="I148:I201" si="8">G148*H148</f>
        <v>37.24</v>
      </c>
    </row>
    <row r="149" spans="1:9" ht="20.25" x14ac:dyDescent="0.3">
      <c r="A149" s="19" t="s">
        <v>148</v>
      </c>
      <c r="B149" s="19" t="s">
        <v>14</v>
      </c>
      <c r="C149" s="19">
        <v>1040</v>
      </c>
      <c r="D149" s="19">
        <v>0</v>
      </c>
      <c r="E149" s="21">
        <f t="shared" si="6"/>
        <v>1040</v>
      </c>
      <c r="F149" s="19">
        <v>100</v>
      </c>
      <c r="G149" s="21">
        <f t="shared" si="7"/>
        <v>940</v>
      </c>
      <c r="H149" s="19">
        <v>1.89</v>
      </c>
      <c r="I149" s="22">
        <f t="shared" si="8"/>
        <v>1776.6</v>
      </c>
    </row>
    <row r="150" spans="1:9" s="57" customFormat="1" ht="20.25" x14ac:dyDescent="0.3">
      <c r="A150" s="53" t="s">
        <v>149</v>
      </c>
      <c r="B150" s="53" t="s">
        <v>14</v>
      </c>
      <c r="C150" s="53">
        <v>100</v>
      </c>
      <c r="D150" s="53">
        <v>0</v>
      </c>
      <c r="E150" s="55">
        <v>100</v>
      </c>
      <c r="F150" s="53">
        <v>0</v>
      </c>
      <c r="G150" s="55">
        <v>100</v>
      </c>
      <c r="H150" s="53">
        <v>12.332000000000001</v>
      </c>
      <c r="I150" s="56">
        <f t="shared" si="8"/>
        <v>1233.2</v>
      </c>
    </row>
    <row r="151" spans="1:9" s="57" customFormat="1" ht="20.25" x14ac:dyDescent="0.3">
      <c r="A151" s="53" t="s">
        <v>150</v>
      </c>
      <c r="B151" s="53" t="s">
        <v>14</v>
      </c>
      <c r="C151" s="53">
        <v>400</v>
      </c>
      <c r="D151" s="53">
        <v>0</v>
      </c>
      <c r="E151" s="55">
        <f t="shared" si="6"/>
        <v>400</v>
      </c>
      <c r="F151" s="53">
        <v>50</v>
      </c>
      <c r="G151" s="55">
        <f t="shared" si="7"/>
        <v>350</v>
      </c>
      <c r="H151" s="53">
        <v>37.4</v>
      </c>
      <c r="I151" s="56">
        <f t="shared" si="8"/>
        <v>13090</v>
      </c>
    </row>
    <row r="152" spans="1:9" ht="20.25" x14ac:dyDescent="0.3">
      <c r="A152" s="19" t="s">
        <v>151</v>
      </c>
      <c r="B152" s="19" t="s">
        <v>14</v>
      </c>
      <c r="C152" s="19">
        <v>400</v>
      </c>
      <c r="D152" s="19">
        <v>0</v>
      </c>
      <c r="E152" s="21">
        <f t="shared" si="6"/>
        <v>400</v>
      </c>
      <c r="F152" s="19">
        <v>50</v>
      </c>
      <c r="G152" s="21">
        <f t="shared" si="7"/>
        <v>350</v>
      </c>
      <c r="H152" s="19">
        <v>16.32</v>
      </c>
      <c r="I152" s="22">
        <f t="shared" si="8"/>
        <v>5712</v>
      </c>
    </row>
    <row r="153" spans="1:9" ht="20.25" x14ac:dyDescent="0.3">
      <c r="A153" s="19" t="s">
        <v>152</v>
      </c>
      <c r="B153" s="19" t="s">
        <v>14</v>
      </c>
      <c r="C153" s="19">
        <v>60</v>
      </c>
      <c r="D153" s="19">
        <v>100</v>
      </c>
      <c r="E153" s="21">
        <f t="shared" si="6"/>
        <v>160</v>
      </c>
      <c r="F153" s="19">
        <v>60</v>
      </c>
      <c r="G153" s="21">
        <f t="shared" si="7"/>
        <v>100</v>
      </c>
      <c r="H153" s="19">
        <v>0.14000000000000001</v>
      </c>
      <c r="I153" s="22">
        <f t="shared" si="8"/>
        <v>14.000000000000002</v>
      </c>
    </row>
    <row r="154" spans="1:9" ht="20.25" x14ac:dyDescent="0.3">
      <c r="A154" s="19" t="s">
        <v>153</v>
      </c>
      <c r="B154" s="19" t="s">
        <v>14</v>
      </c>
      <c r="C154" s="19">
        <v>60</v>
      </c>
      <c r="D154" s="19">
        <v>400</v>
      </c>
      <c r="E154" s="21">
        <f t="shared" si="6"/>
        <v>460</v>
      </c>
      <c r="F154" s="19">
        <v>60</v>
      </c>
      <c r="G154" s="21">
        <f t="shared" si="7"/>
        <v>400</v>
      </c>
      <c r="H154" s="19">
        <v>0.2</v>
      </c>
      <c r="I154" s="22">
        <f t="shared" si="8"/>
        <v>80</v>
      </c>
    </row>
    <row r="155" spans="1:9" s="57" customFormat="1" ht="20.25" x14ac:dyDescent="0.3">
      <c r="A155" s="53" t="s">
        <v>154</v>
      </c>
      <c r="B155" s="53" t="s">
        <v>14</v>
      </c>
      <c r="C155" s="53">
        <v>16</v>
      </c>
      <c r="D155" s="53">
        <v>0</v>
      </c>
      <c r="E155" s="55">
        <f t="shared" si="6"/>
        <v>16</v>
      </c>
      <c r="F155" s="53">
        <v>2</v>
      </c>
      <c r="G155" s="55">
        <f t="shared" si="7"/>
        <v>14</v>
      </c>
      <c r="H155" s="53">
        <v>154</v>
      </c>
      <c r="I155" s="56">
        <f t="shared" si="8"/>
        <v>2156</v>
      </c>
    </row>
    <row r="156" spans="1:9" ht="20.25" x14ac:dyDescent="0.3">
      <c r="A156" s="19" t="s">
        <v>155</v>
      </c>
      <c r="B156" s="19" t="s">
        <v>14</v>
      </c>
      <c r="C156" s="19">
        <v>368</v>
      </c>
      <c r="D156" s="19">
        <v>0</v>
      </c>
      <c r="E156" s="21">
        <f t="shared" si="6"/>
        <v>368</v>
      </c>
      <c r="F156" s="19">
        <v>118</v>
      </c>
      <c r="G156" s="21">
        <f t="shared" si="7"/>
        <v>250</v>
      </c>
      <c r="H156" s="19">
        <v>13.31</v>
      </c>
      <c r="I156" s="22">
        <f t="shared" si="8"/>
        <v>3327.5</v>
      </c>
    </row>
    <row r="157" spans="1:9" ht="20.25" x14ac:dyDescent="0.3">
      <c r="A157" s="19" t="s">
        <v>201</v>
      </c>
      <c r="B157" s="19" t="s">
        <v>14</v>
      </c>
      <c r="C157" s="19">
        <v>188</v>
      </c>
      <c r="D157" s="19">
        <v>0</v>
      </c>
      <c r="E157" s="21">
        <f t="shared" si="6"/>
        <v>188</v>
      </c>
      <c r="F157" s="19">
        <v>0</v>
      </c>
      <c r="G157" s="21">
        <f t="shared" si="7"/>
        <v>188</v>
      </c>
      <c r="H157" s="19">
        <v>0.28999999999999998</v>
      </c>
      <c r="I157" s="22">
        <f t="shared" si="8"/>
        <v>54.519999999999996</v>
      </c>
    </row>
    <row r="158" spans="1:9" ht="20.25" x14ac:dyDescent="0.3">
      <c r="A158" s="19" t="s">
        <v>156</v>
      </c>
      <c r="B158" s="19" t="s">
        <v>14</v>
      </c>
      <c r="C158" s="19">
        <v>685</v>
      </c>
      <c r="D158" s="19">
        <v>0</v>
      </c>
      <c r="E158" s="21">
        <f t="shared" si="6"/>
        <v>685</v>
      </c>
      <c r="F158" s="19">
        <v>3</v>
      </c>
      <c r="G158" s="21">
        <f t="shared" si="7"/>
        <v>682</v>
      </c>
      <c r="H158" s="19">
        <v>6.6</v>
      </c>
      <c r="I158" s="22">
        <f t="shared" si="8"/>
        <v>4501.2</v>
      </c>
    </row>
    <row r="159" spans="1:9" s="57" customFormat="1" ht="20.25" x14ac:dyDescent="0.3">
      <c r="A159" s="53" t="s">
        <v>157</v>
      </c>
      <c r="B159" s="53" t="s">
        <v>14</v>
      </c>
      <c r="C159" s="53">
        <v>100</v>
      </c>
      <c r="D159" s="53">
        <v>0</v>
      </c>
      <c r="E159" s="55">
        <f t="shared" si="6"/>
        <v>100</v>
      </c>
      <c r="F159" s="53">
        <v>10</v>
      </c>
      <c r="G159" s="55">
        <f>+E159-F159</f>
        <v>90</v>
      </c>
      <c r="H159" s="53">
        <v>93.23</v>
      </c>
      <c r="I159" s="56">
        <f t="shared" si="8"/>
        <v>8390.7000000000007</v>
      </c>
    </row>
    <row r="160" spans="1:9" ht="20.25" x14ac:dyDescent="0.3">
      <c r="A160" s="19" t="s">
        <v>158</v>
      </c>
      <c r="B160" s="19" t="s">
        <v>14</v>
      </c>
      <c r="C160" s="19">
        <v>656</v>
      </c>
      <c r="D160" s="19">
        <v>0</v>
      </c>
      <c r="E160" s="21">
        <f t="shared" si="6"/>
        <v>656</v>
      </c>
      <c r="F160" s="19">
        <v>26</v>
      </c>
      <c r="G160" s="21">
        <f t="shared" si="7"/>
        <v>630</v>
      </c>
      <c r="H160" s="19">
        <v>7.91</v>
      </c>
      <c r="I160" s="22">
        <f t="shared" si="8"/>
        <v>4983.3</v>
      </c>
    </row>
    <row r="161" spans="1:9" ht="20.25" x14ac:dyDescent="0.3">
      <c r="A161" s="19" t="s">
        <v>159</v>
      </c>
      <c r="B161" s="19" t="s">
        <v>14</v>
      </c>
      <c r="C161" s="19">
        <v>266</v>
      </c>
      <c r="D161" s="19">
        <v>0</v>
      </c>
      <c r="E161" s="21">
        <f t="shared" si="6"/>
        <v>266</v>
      </c>
      <c r="F161" s="19">
        <v>35</v>
      </c>
      <c r="G161" s="21">
        <f t="shared" si="7"/>
        <v>231</v>
      </c>
      <c r="H161" s="19">
        <v>31.9</v>
      </c>
      <c r="I161" s="22">
        <f t="shared" si="8"/>
        <v>7368.9</v>
      </c>
    </row>
    <row r="162" spans="1:9" ht="20.25" x14ac:dyDescent="0.3">
      <c r="A162" s="19" t="s">
        <v>160</v>
      </c>
      <c r="B162" s="19" t="s">
        <v>14</v>
      </c>
      <c r="C162" s="19">
        <v>239</v>
      </c>
      <c r="D162" s="19">
        <v>50</v>
      </c>
      <c r="E162" s="21">
        <f t="shared" si="6"/>
        <v>289</v>
      </c>
      <c r="F162" s="19">
        <v>81</v>
      </c>
      <c r="G162" s="21">
        <f t="shared" si="7"/>
        <v>208</v>
      </c>
      <c r="H162" s="19">
        <v>21.95</v>
      </c>
      <c r="I162" s="22">
        <f t="shared" si="8"/>
        <v>4565.5999999999995</v>
      </c>
    </row>
    <row r="163" spans="1:9" ht="20.25" x14ac:dyDescent="0.3">
      <c r="A163" s="19" t="s">
        <v>161</v>
      </c>
      <c r="B163" s="19" t="s">
        <v>14</v>
      </c>
      <c r="C163" s="19">
        <v>207</v>
      </c>
      <c r="D163" s="19">
        <v>100</v>
      </c>
      <c r="E163" s="21">
        <f t="shared" si="6"/>
        <v>307</v>
      </c>
      <c r="F163" s="19">
        <v>11</v>
      </c>
      <c r="G163" s="21">
        <f t="shared" si="7"/>
        <v>296</v>
      </c>
      <c r="H163" s="19">
        <v>21.04</v>
      </c>
      <c r="I163" s="22">
        <f t="shared" si="8"/>
        <v>6227.84</v>
      </c>
    </row>
    <row r="164" spans="1:9" ht="20.25" x14ac:dyDescent="0.3">
      <c r="A164" s="19" t="s">
        <v>213</v>
      </c>
      <c r="B164" s="19" t="s">
        <v>14</v>
      </c>
      <c r="C164" s="19">
        <v>100</v>
      </c>
      <c r="D164" s="19">
        <v>0</v>
      </c>
      <c r="E164" s="21">
        <f t="shared" si="6"/>
        <v>100</v>
      </c>
      <c r="F164" s="19">
        <v>0</v>
      </c>
      <c r="G164" s="21">
        <f t="shared" si="7"/>
        <v>100</v>
      </c>
      <c r="H164" s="19">
        <v>41.25</v>
      </c>
      <c r="I164" s="22">
        <f t="shared" si="8"/>
        <v>4125</v>
      </c>
    </row>
    <row r="165" spans="1:9" ht="20.25" x14ac:dyDescent="0.3">
      <c r="A165" s="19" t="s">
        <v>162</v>
      </c>
      <c r="B165" s="19" t="s">
        <v>14</v>
      </c>
      <c r="C165" s="19">
        <v>200</v>
      </c>
      <c r="D165" s="19">
        <v>100</v>
      </c>
      <c r="E165" s="21">
        <f t="shared" si="6"/>
        <v>300</v>
      </c>
      <c r="F165" s="19">
        <v>206</v>
      </c>
      <c r="G165" s="21">
        <f t="shared" si="7"/>
        <v>94</v>
      </c>
      <c r="H165" s="19">
        <v>46.75</v>
      </c>
      <c r="I165" s="22">
        <f t="shared" si="8"/>
        <v>4394.5</v>
      </c>
    </row>
    <row r="166" spans="1:9" s="57" customFormat="1" ht="20.25" x14ac:dyDescent="0.3">
      <c r="A166" s="53" t="s">
        <v>163</v>
      </c>
      <c r="B166" s="53" t="s">
        <v>14</v>
      </c>
      <c r="C166" s="53">
        <v>352</v>
      </c>
      <c r="D166" s="53">
        <v>0</v>
      </c>
      <c r="E166" s="55">
        <f t="shared" si="6"/>
        <v>352</v>
      </c>
      <c r="F166" s="53">
        <v>9</v>
      </c>
      <c r="G166" s="55">
        <f t="shared" si="7"/>
        <v>343</v>
      </c>
      <c r="H166" s="53">
        <v>15.38</v>
      </c>
      <c r="I166" s="56">
        <f t="shared" si="8"/>
        <v>5275.34</v>
      </c>
    </row>
    <row r="167" spans="1:9" ht="20.25" x14ac:dyDescent="0.3">
      <c r="A167" s="19" t="s">
        <v>207</v>
      </c>
      <c r="B167" s="19" t="s">
        <v>14</v>
      </c>
      <c r="C167" s="19">
        <v>240</v>
      </c>
      <c r="D167" s="19">
        <v>0</v>
      </c>
      <c r="E167" s="21">
        <f t="shared" si="6"/>
        <v>240</v>
      </c>
      <c r="F167" s="19">
        <v>240</v>
      </c>
      <c r="G167" s="21">
        <f t="shared" si="7"/>
        <v>0</v>
      </c>
      <c r="H167" s="19">
        <v>0.59</v>
      </c>
      <c r="I167" s="22">
        <f t="shared" si="8"/>
        <v>0</v>
      </c>
    </row>
    <row r="168" spans="1:9" ht="20.25" x14ac:dyDescent="0.3">
      <c r="A168" s="19" t="s">
        <v>165</v>
      </c>
      <c r="B168" s="19" t="s">
        <v>14</v>
      </c>
      <c r="C168" s="19">
        <v>1000</v>
      </c>
      <c r="D168" s="19">
        <v>200</v>
      </c>
      <c r="E168" s="21">
        <f t="shared" si="6"/>
        <v>1200</v>
      </c>
      <c r="F168" s="19">
        <v>0</v>
      </c>
      <c r="G168" s="21">
        <v>1200</v>
      </c>
      <c r="H168" s="19">
        <v>8.25</v>
      </c>
      <c r="I168" s="22">
        <f t="shared" si="8"/>
        <v>9900</v>
      </c>
    </row>
    <row r="169" spans="1:9" s="57" customFormat="1" ht="20.25" x14ac:dyDescent="0.3">
      <c r="A169" s="53" t="s">
        <v>166</v>
      </c>
      <c r="B169" s="53" t="s">
        <v>14</v>
      </c>
      <c r="C169" s="53">
        <v>857</v>
      </c>
      <c r="D169" s="53">
        <v>0</v>
      </c>
      <c r="E169" s="55">
        <f t="shared" si="6"/>
        <v>857</v>
      </c>
      <c r="F169" s="53">
        <v>100</v>
      </c>
      <c r="G169" s="55">
        <f t="shared" si="7"/>
        <v>757</v>
      </c>
      <c r="H169" s="53">
        <v>43.98</v>
      </c>
      <c r="I169" s="56">
        <f t="shared" si="8"/>
        <v>33292.86</v>
      </c>
    </row>
    <row r="170" spans="1:9" s="57" customFormat="1" ht="20.25" x14ac:dyDescent="0.3">
      <c r="A170" s="53" t="s">
        <v>167</v>
      </c>
      <c r="B170" s="53" t="s">
        <v>14</v>
      </c>
      <c r="C170" s="53">
        <v>209</v>
      </c>
      <c r="D170" s="53">
        <v>24</v>
      </c>
      <c r="E170" s="55">
        <f t="shared" si="6"/>
        <v>233</v>
      </c>
      <c r="F170" s="53">
        <v>33</v>
      </c>
      <c r="G170" s="55">
        <f t="shared" si="7"/>
        <v>200</v>
      </c>
      <c r="H170" s="53">
        <v>99</v>
      </c>
      <c r="I170" s="56">
        <f t="shared" si="8"/>
        <v>19800</v>
      </c>
    </row>
    <row r="171" spans="1:9" s="57" customFormat="1" ht="20.25" x14ac:dyDescent="0.3">
      <c r="A171" s="53" t="s">
        <v>168</v>
      </c>
      <c r="B171" s="53" t="s">
        <v>14</v>
      </c>
      <c r="C171" s="53">
        <v>90</v>
      </c>
      <c r="D171" s="53">
        <v>73</v>
      </c>
      <c r="E171" s="55">
        <f t="shared" si="6"/>
        <v>163</v>
      </c>
      <c r="F171" s="53">
        <v>24</v>
      </c>
      <c r="G171" s="55">
        <f t="shared" si="7"/>
        <v>139</v>
      </c>
      <c r="H171" s="53">
        <v>104.5</v>
      </c>
      <c r="I171" s="56">
        <f t="shared" si="8"/>
        <v>14525.5</v>
      </c>
    </row>
    <row r="172" spans="1:9" s="57" customFormat="1" ht="20.25" x14ac:dyDescent="0.3">
      <c r="A172" s="53" t="s">
        <v>169</v>
      </c>
      <c r="B172" s="53" t="s">
        <v>14</v>
      </c>
      <c r="C172" s="53">
        <v>100</v>
      </c>
      <c r="D172" s="53">
        <v>96</v>
      </c>
      <c r="E172" s="55">
        <v>196</v>
      </c>
      <c r="F172" s="53">
        <v>80</v>
      </c>
      <c r="G172" s="55">
        <f t="shared" si="7"/>
        <v>116</v>
      </c>
      <c r="H172" s="53">
        <v>97.9</v>
      </c>
      <c r="I172" s="56">
        <f t="shared" si="8"/>
        <v>11356.400000000001</v>
      </c>
    </row>
    <row r="173" spans="1:9" s="57" customFormat="1" ht="20.25" x14ac:dyDescent="0.3">
      <c r="A173" s="53" t="s">
        <v>170</v>
      </c>
      <c r="B173" s="53" t="s">
        <v>14</v>
      </c>
      <c r="C173" s="53">
        <v>438</v>
      </c>
      <c r="D173" s="53">
        <v>0</v>
      </c>
      <c r="E173" s="55">
        <f t="shared" si="6"/>
        <v>438</v>
      </c>
      <c r="F173" s="53">
        <v>38</v>
      </c>
      <c r="G173" s="55">
        <f t="shared" si="7"/>
        <v>400</v>
      </c>
      <c r="H173" s="53">
        <v>20.83</v>
      </c>
      <c r="I173" s="56">
        <f t="shared" si="8"/>
        <v>8332</v>
      </c>
    </row>
    <row r="174" spans="1:9" s="57" customFormat="1" ht="20.25" x14ac:dyDescent="0.3">
      <c r="A174" s="53" t="s">
        <v>171</v>
      </c>
      <c r="B174" s="53" t="s">
        <v>14</v>
      </c>
      <c r="C174" s="53">
        <v>100</v>
      </c>
      <c r="D174" s="53">
        <v>0</v>
      </c>
      <c r="E174" s="55">
        <f t="shared" si="6"/>
        <v>100</v>
      </c>
      <c r="F174" s="53">
        <v>24</v>
      </c>
      <c r="G174" s="55">
        <f t="shared" si="7"/>
        <v>76</v>
      </c>
      <c r="H174" s="53">
        <v>35.729999999999997</v>
      </c>
      <c r="I174" s="56">
        <f t="shared" si="8"/>
        <v>2715.4799999999996</v>
      </c>
    </row>
    <row r="175" spans="1:9" s="57" customFormat="1" ht="20.25" x14ac:dyDescent="0.3">
      <c r="A175" s="53" t="s">
        <v>172</v>
      </c>
      <c r="B175" s="53" t="s">
        <v>14</v>
      </c>
      <c r="C175" s="53">
        <v>182</v>
      </c>
      <c r="D175" s="53">
        <v>0</v>
      </c>
      <c r="E175" s="55">
        <f t="shared" si="6"/>
        <v>182</v>
      </c>
      <c r="F175" s="53">
        <v>48</v>
      </c>
      <c r="G175" s="55">
        <f t="shared" si="7"/>
        <v>134</v>
      </c>
      <c r="H175" s="53">
        <v>99</v>
      </c>
      <c r="I175" s="56">
        <f t="shared" si="8"/>
        <v>13266</v>
      </c>
    </row>
    <row r="176" spans="1:9" s="57" customFormat="1" ht="20.25" x14ac:dyDescent="0.3">
      <c r="A176" s="53" t="s">
        <v>173</v>
      </c>
      <c r="B176" s="53" t="s">
        <v>14</v>
      </c>
      <c r="C176" s="53">
        <v>119</v>
      </c>
      <c r="D176" s="53">
        <v>102</v>
      </c>
      <c r="E176" s="55">
        <f t="shared" si="6"/>
        <v>221</v>
      </c>
      <c r="F176" s="53">
        <v>101</v>
      </c>
      <c r="G176" s="55">
        <f t="shared" si="7"/>
        <v>120</v>
      </c>
      <c r="H176" s="53">
        <v>104.5</v>
      </c>
      <c r="I176" s="56">
        <f t="shared" si="8"/>
        <v>12540</v>
      </c>
    </row>
    <row r="177" spans="1:9" s="57" customFormat="1" ht="20.25" x14ac:dyDescent="0.3">
      <c r="A177" s="53" t="s">
        <v>174</v>
      </c>
      <c r="B177" s="53" t="s">
        <v>14</v>
      </c>
      <c r="C177" s="53">
        <v>360</v>
      </c>
      <c r="D177" s="53">
        <v>0</v>
      </c>
      <c r="E177" s="55">
        <f t="shared" si="6"/>
        <v>360</v>
      </c>
      <c r="F177" s="53">
        <v>30</v>
      </c>
      <c r="G177" s="55">
        <v>330</v>
      </c>
      <c r="H177" s="53">
        <v>35.729999999999997</v>
      </c>
      <c r="I177" s="56">
        <f t="shared" si="8"/>
        <v>11790.9</v>
      </c>
    </row>
    <row r="178" spans="1:9" s="57" customFormat="1" ht="20.25" x14ac:dyDescent="0.3">
      <c r="A178" s="53" t="s">
        <v>175</v>
      </c>
      <c r="B178" s="53" t="s">
        <v>14</v>
      </c>
      <c r="C178" s="53">
        <v>200</v>
      </c>
      <c r="D178" s="53">
        <v>24</v>
      </c>
      <c r="E178" s="55">
        <f t="shared" si="6"/>
        <v>224</v>
      </c>
      <c r="F178" s="53">
        <v>0</v>
      </c>
      <c r="G178" s="55">
        <f t="shared" si="7"/>
        <v>224</v>
      </c>
      <c r="H178" s="53">
        <v>46.51</v>
      </c>
      <c r="I178" s="56">
        <f t="shared" si="8"/>
        <v>10418.24</v>
      </c>
    </row>
    <row r="179" spans="1:9" s="57" customFormat="1" ht="20.25" x14ac:dyDescent="0.3">
      <c r="A179" s="53" t="s">
        <v>176</v>
      </c>
      <c r="B179" s="53" t="s">
        <v>14</v>
      </c>
      <c r="C179" s="53">
        <v>24</v>
      </c>
      <c r="D179" s="53">
        <v>0</v>
      </c>
      <c r="E179" s="55">
        <f t="shared" si="6"/>
        <v>24</v>
      </c>
      <c r="F179" s="53">
        <v>0</v>
      </c>
      <c r="G179" s="55">
        <f t="shared" si="7"/>
        <v>24</v>
      </c>
      <c r="H179" s="53">
        <v>24.7</v>
      </c>
      <c r="I179" s="56">
        <f t="shared" si="8"/>
        <v>592.79999999999995</v>
      </c>
    </row>
    <row r="180" spans="1:9" s="57" customFormat="1" ht="20.25" x14ac:dyDescent="0.3">
      <c r="A180" s="53" t="s">
        <v>177</v>
      </c>
      <c r="B180" s="53" t="s">
        <v>14</v>
      </c>
      <c r="C180" s="53">
        <v>30</v>
      </c>
      <c r="D180" s="53">
        <v>0</v>
      </c>
      <c r="E180" s="55">
        <f t="shared" si="6"/>
        <v>30</v>
      </c>
      <c r="F180" s="53">
        <v>0</v>
      </c>
      <c r="G180" s="55">
        <f t="shared" si="7"/>
        <v>30</v>
      </c>
      <c r="H180" s="53">
        <v>17.45</v>
      </c>
      <c r="I180" s="56">
        <f t="shared" si="8"/>
        <v>523.5</v>
      </c>
    </row>
    <row r="181" spans="1:9" s="57" customFormat="1" ht="20.25" x14ac:dyDescent="0.3">
      <c r="A181" s="53" t="s">
        <v>178</v>
      </c>
      <c r="B181" s="53" t="s">
        <v>14</v>
      </c>
      <c r="C181" s="53">
        <v>41</v>
      </c>
      <c r="D181" s="53">
        <v>0</v>
      </c>
      <c r="E181" s="55">
        <f t="shared" si="6"/>
        <v>41</v>
      </c>
      <c r="F181" s="53">
        <v>0</v>
      </c>
      <c r="G181" s="55">
        <f t="shared" si="7"/>
        <v>41</v>
      </c>
      <c r="H181" s="53">
        <v>17.45</v>
      </c>
      <c r="I181" s="56">
        <f t="shared" si="8"/>
        <v>715.44999999999993</v>
      </c>
    </row>
    <row r="182" spans="1:9" s="57" customFormat="1" ht="20.25" x14ac:dyDescent="0.3">
      <c r="A182" s="53" t="s">
        <v>179</v>
      </c>
      <c r="B182" s="53" t="s">
        <v>14</v>
      </c>
      <c r="C182" s="53">
        <v>29</v>
      </c>
      <c r="D182" s="53">
        <v>0</v>
      </c>
      <c r="E182" s="55">
        <f t="shared" si="6"/>
        <v>29</v>
      </c>
      <c r="F182" s="53">
        <v>0</v>
      </c>
      <c r="G182" s="55">
        <f t="shared" si="7"/>
        <v>29</v>
      </c>
      <c r="H182" s="53">
        <v>15.95</v>
      </c>
      <c r="I182" s="56">
        <f t="shared" si="8"/>
        <v>462.54999999999995</v>
      </c>
    </row>
    <row r="183" spans="1:9" s="57" customFormat="1" ht="20.25" x14ac:dyDescent="0.3">
      <c r="A183" s="53" t="s">
        <v>180</v>
      </c>
      <c r="B183" s="53" t="s">
        <v>14</v>
      </c>
      <c r="C183" s="53">
        <v>20</v>
      </c>
      <c r="D183" s="53">
        <v>0</v>
      </c>
      <c r="E183" s="55">
        <f t="shared" si="6"/>
        <v>20</v>
      </c>
      <c r="F183" s="53">
        <v>0</v>
      </c>
      <c r="G183" s="55">
        <f t="shared" si="7"/>
        <v>20</v>
      </c>
      <c r="H183" s="53">
        <v>27.5</v>
      </c>
      <c r="I183" s="56">
        <f t="shared" si="8"/>
        <v>550</v>
      </c>
    </row>
    <row r="184" spans="1:9" s="57" customFormat="1" ht="20.25" x14ac:dyDescent="0.3">
      <c r="A184" s="53" t="s">
        <v>181</v>
      </c>
      <c r="B184" s="53" t="s">
        <v>14</v>
      </c>
      <c r="C184" s="53">
        <v>18</v>
      </c>
      <c r="D184" s="53">
        <v>0</v>
      </c>
      <c r="E184" s="55">
        <f t="shared" si="6"/>
        <v>18</v>
      </c>
      <c r="F184" s="53">
        <v>0</v>
      </c>
      <c r="G184" s="55">
        <f t="shared" si="7"/>
        <v>18</v>
      </c>
      <c r="H184" s="53">
        <v>30.8</v>
      </c>
      <c r="I184" s="56">
        <f t="shared" si="8"/>
        <v>554.4</v>
      </c>
    </row>
    <row r="185" spans="1:9" s="57" customFormat="1" ht="20.25" x14ac:dyDescent="0.3">
      <c r="A185" s="53" t="s">
        <v>182</v>
      </c>
      <c r="B185" s="53" t="s">
        <v>14</v>
      </c>
      <c r="C185" s="53">
        <v>14</v>
      </c>
      <c r="D185" s="53">
        <v>0</v>
      </c>
      <c r="E185" s="55">
        <f t="shared" si="6"/>
        <v>14</v>
      </c>
      <c r="F185" s="53">
        <v>0</v>
      </c>
      <c r="G185" s="55">
        <f t="shared" si="7"/>
        <v>14</v>
      </c>
      <c r="H185" s="53">
        <v>27.54</v>
      </c>
      <c r="I185" s="56">
        <f t="shared" si="8"/>
        <v>385.56</v>
      </c>
    </row>
    <row r="186" spans="1:9" s="57" customFormat="1" ht="20.25" x14ac:dyDescent="0.3">
      <c r="A186" s="53" t="s">
        <v>183</v>
      </c>
      <c r="B186" s="53" t="s">
        <v>14</v>
      </c>
      <c r="C186" s="53">
        <v>18</v>
      </c>
      <c r="D186" s="53">
        <v>0</v>
      </c>
      <c r="E186" s="55">
        <f t="shared" si="6"/>
        <v>18</v>
      </c>
      <c r="F186" s="53">
        <v>0</v>
      </c>
      <c r="G186" s="55">
        <f t="shared" si="7"/>
        <v>18</v>
      </c>
      <c r="H186" s="53">
        <v>28.85</v>
      </c>
      <c r="I186" s="56">
        <f t="shared" si="8"/>
        <v>519.30000000000007</v>
      </c>
    </row>
    <row r="187" spans="1:9" ht="20.25" x14ac:dyDescent="0.3">
      <c r="A187" s="19" t="s">
        <v>223</v>
      </c>
      <c r="B187" s="19" t="s">
        <v>14</v>
      </c>
      <c r="C187" s="19">
        <v>225</v>
      </c>
      <c r="D187" s="19">
        <v>0</v>
      </c>
      <c r="E187" s="21">
        <f t="shared" si="6"/>
        <v>225</v>
      </c>
      <c r="F187" s="19">
        <v>5</v>
      </c>
      <c r="G187" s="21">
        <f t="shared" si="7"/>
        <v>220</v>
      </c>
      <c r="H187" s="19">
        <v>20.48</v>
      </c>
      <c r="I187" s="22">
        <f t="shared" si="8"/>
        <v>4505.6000000000004</v>
      </c>
    </row>
    <row r="188" spans="1:9" s="57" customFormat="1" ht="20.25" x14ac:dyDescent="0.3">
      <c r="A188" s="53" t="s">
        <v>184</v>
      </c>
      <c r="B188" s="53" t="s">
        <v>14</v>
      </c>
      <c r="C188" s="53">
        <v>18</v>
      </c>
      <c r="D188" s="53">
        <v>0</v>
      </c>
      <c r="E188" s="55">
        <v>18</v>
      </c>
      <c r="F188" s="53">
        <v>9</v>
      </c>
      <c r="G188" s="55">
        <v>9</v>
      </c>
      <c r="H188" s="53">
        <v>385</v>
      </c>
      <c r="I188" s="56">
        <f t="shared" si="8"/>
        <v>3465</v>
      </c>
    </row>
    <row r="189" spans="1:9" s="57" customFormat="1" ht="20.25" x14ac:dyDescent="0.3">
      <c r="A189" s="53" t="s">
        <v>212</v>
      </c>
      <c r="B189" s="53" t="s">
        <v>14</v>
      </c>
      <c r="C189" s="53">
        <v>20</v>
      </c>
      <c r="D189" s="53">
        <v>0</v>
      </c>
      <c r="E189" s="55">
        <f t="shared" si="6"/>
        <v>20</v>
      </c>
      <c r="F189" s="53">
        <v>5</v>
      </c>
      <c r="G189" s="55">
        <v>15</v>
      </c>
      <c r="H189" s="53">
        <v>24.34</v>
      </c>
      <c r="I189" s="56">
        <f t="shared" si="8"/>
        <v>365.1</v>
      </c>
    </row>
    <row r="190" spans="1:9" s="57" customFormat="1" ht="20.25" x14ac:dyDescent="0.3">
      <c r="A190" s="53" t="s">
        <v>185</v>
      </c>
      <c r="B190" s="53" t="s">
        <v>14</v>
      </c>
      <c r="C190" s="53">
        <v>0</v>
      </c>
      <c r="D190" s="53">
        <v>24</v>
      </c>
      <c r="E190" s="55">
        <f t="shared" si="6"/>
        <v>24</v>
      </c>
      <c r="F190" s="53">
        <v>4</v>
      </c>
      <c r="G190" s="55">
        <f t="shared" si="7"/>
        <v>20</v>
      </c>
      <c r="H190" s="53">
        <v>15.11</v>
      </c>
      <c r="I190" s="56">
        <f t="shared" si="8"/>
        <v>302.2</v>
      </c>
    </row>
    <row r="191" spans="1:9" ht="20.25" x14ac:dyDescent="0.3">
      <c r="A191" s="19" t="s">
        <v>186</v>
      </c>
      <c r="B191" s="19" t="s">
        <v>14</v>
      </c>
      <c r="C191" s="19">
        <v>410</v>
      </c>
      <c r="D191" s="19">
        <v>0</v>
      </c>
      <c r="E191" s="21">
        <f t="shared" si="6"/>
        <v>410</v>
      </c>
      <c r="F191" s="19">
        <v>0</v>
      </c>
      <c r="G191" s="21">
        <f t="shared" si="7"/>
        <v>410</v>
      </c>
      <c r="H191" s="19">
        <v>9.9</v>
      </c>
      <c r="I191" s="22">
        <f t="shared" si="8"/>
        <v>4059</v>
      </c>
    </row>
    <row r="192" spans="1:9" s="57" customFormat="1" ht="20.25" x14ac:dyDescent="0.3">
      <c r="A192" s="53" t="s">
        <v>187</v>
      </c>
      <c r="B192" s="53" t="s">
        <v>14</v>
      </c>
      <c r="C192" s="53">
        <v>13</v>
      </c>
      <c r="D192" s="53">
        <v>1</v>
      </c>
      <c r="E192" s="55">
        <f t="shared" si="6"/>
        <v>14</v>
      </c>
      <c r="F192" s="53">
        <v>2</v>
      </c>
      <c r="G192" s="55">
        <f t="shared" si="7"/>
        <v>12</v>
      </c>
      <c r="H192" s="53">
        <v>1072.5</v>
      </c>
      <c r="I192" s="56">
        <f t="shared" si="8"/>
        <v>12870</v>
      </c>
    </row>
    <row r="193" spans="1:9" ht="20.25" x14ac:dyDescent="0.3">
      <c r="A193" s="19" t="s">
        <v>188</v>
      </c>
      <c r="B193" s="19" t="s">
        <v>14</v>
      </c>
      <c r="C193" s="19">
        <v>280</v>
      </c>
      <c r="D193" s="19">
        <v>200</v>
      </c>
      <c r="E193" s="21">
        <f t="shared" si="6"/>
        <v>480</v>
      </c>
      <c r="F193" s="19">
        <v>55</v>
      </c>
      <c r="G193" s="21">
        <f t="shared" si="7"/>
        <v>425</v>
      </c>
      <c r="H193" s="19">
        <v>4.68</v>
      </c>
      <c r="I193" s="22">
        <f t="shared" si="8"/>
        <v>1988.9999999999998</v>
      </c>
    </row>
    <row r="194" spans="1:9" ht="20.25" x14ac:dyDescent="0.3">
      <c r="A194" s="19" t="s">
        <v>189</v>
      </c>
      <c r="B194" s="19" t="s">
        <v>14</v>
      </c>
      <c r="C194" s="19">
        <v>0</v>
      </c>
      <c r="D194" s="19">
        <v>330</v>
      </c>
      <c r="E194" s="21">
        <v>0</v>
      </c>
      <c r="F194" s="19">
        <v>0</v>
      </c>
      <c r="G194" s="21">
        <v>330</v>
      </c>
      <c r="H194" s="19">
        <v>1.31</v>
      </c>
      <c r="I194" s="22">
        <f t="shared" si="8"/>
        <v>432.3</v>
      </c>
    </row>
    <row r="195" spans="1:9" ht="20.25" x14ac:dyDescent="0.3">
      <c r="A195" s="19" t="s">
        <v>208</v>
      </c>
      <c r="B195" s="19" t="s">
        <v>14</v>
      </c>
      <c r="C195" s="19">
        <v>400</v>
      </c>
      <c r="D195" s="19">
        <v>0</v>
      </c>
      <c r="E195" s="21">
        <f t="shared" si="6"/>
        <v>400</v>
      </c>
      <c r="F195" s="19">
        <v>140</v>
      </c>
      <c r="G195" s="21">
        <f t="shared" si="7"/>
        <v>260</v>
      </c>
      <c r="H195" s="19">
        <v>0.25</v>
      </c>
      <c r="I195" s="22">
        <f t="shared" si="8"/>
        <v>65</v>
      </c>
    </row>
    <row r="196" spans="1:9" s="57" customFormat="1" ht="20.25" x14ac:dyDescent="0.3">
      <c r="A196" s="53" t="s">
        <v>209</v>
      </c>
      <c r="B196" s="53" t="s">
        <v>14</v>
      </c>
      <c r="C196" s="53">
        <v>3</v>
      </c>
      <c r="D196" s="53">
        <v>0</v>
      </c>
      <c r="E196" s="55">
        <f t="shared" si="6"/>
        <v>3</v>
      </c>
      <c r="F196" s="53">
        <v>0</v>
      </c>
      <c r="G196" s="55">
        <f t="shared" si="7"/>
        <v>3</v>
      </c>
      <c r="H196" s="53">
        <v>79.2</v>
      </c>
      <c r="I196" s="56">
        <f t="shared" si="8"/>
        <v>237.60000000000002</v>
      </c>
    </row>
    <row r="197" spans="1:9" ht="20.25" x14ac:dyDescent="0.3">
      <c r="A197" s="19" t="s">
        <v>211</v>
      </c>
      <c r="B197" s="19" t="s">
        <v>14</v>
      </c>
      <c r="C197" s="19">
        <v>23</v>
      </c>
      <c r="D197" s="19">
        <v>0</v>
      </c>
      <c r="E197" s="21">
        <f t="shared" si="6"/>
        <v>23</v>
      </c>
      <c r="F197" s="19">
        <v>1</v>
      </c>
      <c r="G197" s="21">
        <f t="shared" si="7"/>
        <v>22</v>
      </c>
      <c r="H197" s="19">
        <v>106.8</v>
      </c>
      <c r="I197" s="22">
        <f t="shared" si="8"/>
        <v>2349.6</v>
      </c>
    </row>
    <row r="198" spans="1:9" ht="20.25" x14ac:dyDescent="0.3">
      <c r="A198" s="19" t="s">
        <v>210</v>
      </c>
      <c r="B198" s="19" t="s">
        <v>14</v>
      </c>
      <c r="C198" s="19">
        <v>400</v>
      </c>
      <c r="D198" s="19">
        <v>0</v>
      </c>
      <c r="E198" s="21">
        <f t="shared" si="6"/>
        <v>400</v>
      </c>
      <c r="F198" s="19">
        <v>230</v>
      </c>
      <c r="G198" s="21">
        <f t="shared" si="7"/>
        <v>170</v>
      </c>
      <c r="H198" s="19">
        <v>0.88</v>
      </c>
      <c r="I198" s="22">
        <f t="shared" si="8"/>
        <v>149.6</v>
      </c>
    </row>
    <row r="199" spans="1:9" ht="20.25" x14ac:dyDescent="0.3">
      <c r="A199" s="19" t="s">
        <v>190</v>
      </c>
      <c r="B199" s="19" t="s">
        <v>14</v>
      </c>
      <c r="C199" s="19">
        <v>310</v>
      </c>
      <c r="D199" s="19">
        <v>0</v>
      </c>
      <c r="E199" s="21">
        <f t="shared" si="6"/>
        <v>310</v>
      </c>
      <c r="F199" s="19">
        <v>20</v>
      </c>
      <c r="G199" s="21">
        <f t="shared" si="7"/>
        <v>290</v>
      </c>
      <c r="H199" s="19">
        <v>23.7</v>
      </c>
      <c r="I199" s="22">
        <f t="shared" si="8"/>
        <v>6873</v>
      </c>
    </row>
    <row r="200" spans="1:9" ht="20.25" x14ac:dyDescent="0.3">
      <c r="A200" s="19" t="s">
        <v>217</v>
      </c>
      <c r="B200" s="19" t="s">
        <v>14</v>
      </c>
      <c r="C200" s="19">
        <v>0</v>
      </c>
      <c r="D200" s="19">
        <v>100</v>
      </c>
      <c r="E200" s="20">
        <f t="shared" si="6"/>
        <v>100</v>
      </c>
      <c r="F200" s="19">
        <v>0</v>
      </c>
      <c r="G200" s="20">
        <f t="shared" si="7"/>
        <v>100</v>
      </c>
      <c r="H200" s="19">
        <v>16.5</v>
      </c>
      <c r="I200" s="48">
        <f t="shared" si="8"/>
        <v>1650</v>
      </c>
    </row>
    <row r="201" spans="1:9" s="57" customFormat="1" ht="20.25" x14ac:dyDescent="0.3">
      <c r="A201" s="53" t="s">
        <v>218</v>
      </c>
      <c r="B201" s="53" t="s">
        <v>14</v>
      </c>
      <c r="C201" s="53">
        <v>0</v>
      </c>
      <c r="D201" s="53">
        <v>20</v>
      </c>
      <c r="E201" s="54">
        <f t="shared" si="6"/>
        <v>20</v>
      </c>
      <c r="F201" s="53">
        <v>0</v>
      </c>
      <c r="G201" s="54">
        <f t="shared" si="7"/>
        <v>20</v>
      </c>
      <c r="H201" s="53">
        <v>86.68</v>
      </c>
      <c r="I201" s="59">
        <f t="shared" si="8"/>
        <v>1733.6000000000001</v>
      </c>
    </row>
    <row r="202" spans="1:9" s="57" customFormat="1" ht="20.25" x14ac:dyDescent="0.3">
      <c r="A202" s="53" t="s">
        <v>219</v>
      </c>
      <c r="B202" s="53" t="s">
        <v>14</v>
      </c>
      <c r="C202" s="53">
        <v>0</v>
      </c>
      <c r="D202" s="53">
        <v>80</v>
      </c>
      <c r="E202" s="54">
        <v>80</v>
      </c>
      <c r="F202" s="53">
        <v>0</v>
      </c>
      <c r="G202" s="54">
        <v>80</v>
      </c>
      <c r="H202" s="53">
        <v>8.49</v>
      </c>
      <c r="I202" s="59">
        <v>849</v>
      </c>
    </row>
    <row r="203" spans="1:9" ht="20.25" x14ac:dyDescent="0.3">
      <c r="A203" s="19" t="s">
        <v>222</v>
      </c>
      <c r="B203" s="19" t="s">
        <v>14</v>
      </c>
      <c r="C203" s="19">
        <v>0</v>
      </c>
      <c r="D203" s="19">
        <v>100</v>
      </c>
      <c r="E203" s="20">
        <v>100</v>
      </c>
      <c r="F203" s="19">
        <v>0</v>
      </c>
      <c r="G203" s="20">
        <v>100</v>
      </c>
      <c r="H203" s="19">
        <v>13.2</v>
      </c>
      <c r="I203" s="48">
        <v>1320</v>
      </c>
    </row>
    <row r="204" spans="1:9" ht="20.25" x14ac:dyDescent="0.3">
      <c r="A204" s="19" t="s">
        <v>220</v>
      </c>
      <c r="B204" s="19" t="s">
        <v>14</v>
      </c>
      <c r="C204" s="19">
        <v>0</v>
      </c>
      <c r="D204" s="19">
        <v>24</v>
      </c>
      <c r="E204" s="20">
        <v>24</v>
      </c>
      <c r="F204" s="19">
        <v>0</v>
      </c>
      <c r="G204" s="20">
        <v>24</v>
      </c>
      <c r="H204" s="19">
        <v>79.75</v>
      </c>
      <c r="I204" s="48">
        <v>1914</v>
      </c>
    </row>
    <row r="205" spans="1:9" ht="23.25" x14ac:dyDescent="0.35">
      <c r="A205" s="50" t="s">
        <v>191</v>
      </c>
      <c r="B205" s="30"/>
      <c r="C205" s="30"/>
      <c r="D205" s="30"/>
      <c r="E205" s="25"/>
      <c r="F205" s="30"/>
      <c r="G205" s="25"/>
      <c r="H205" s="51" t="s">
        <v>193</v>
      </c>
      <c r="I205" s="52">
        <f>SUM(I147:I201)</f>
        <v>275877.97999999986</v>
      </c>
    </row>
    <row r="206" spans="1:9" ht="23.25" x14ac:dyDescent="0.35">
      <c r="A206" s="46" t="s">
        <v>192</v>
      </c>
      <c r="B206" s="30"/>
      <c r="C206" s="44"/>
      <c r="D206" s="44"/>
      <c r="E206" s="44"/>
      <c r="F206" s="44"/>
      <c r="G206" s="44"/>
      <c r="I206" s="47">
        <f>I205+I136+I66</f>
        <v>744025.24999999977</v>
      </c>
    </row>
    <row r="207" spans="1:9" ht="23.25" x14ac:dyDescent="0.35">
      <c r="A207" s="46"/>
      <c r="B207" s="44"/>
      <c r="I207" s="40"/>
    </row>
    <row r="208" spans="1:9" ht="23.25" x14ac:dyDescent="0.35">
      <c r="A208" s="46"/>
      <c r="B208" s="29"/>
    </row>
    <row r="209" spans="1:8" ht="20.25" x14ac:dyDescent="0.3">
      <c r="A209" s="29" t="s">
        <v>194</v>
      </c>
      <c r="B209" s="29"/>
      <c r="H209" t="s">
        <v>196</v>
      </c>
    </row>
    <row r="210" spans="1:8" ht="20.25" x14ac:dyDescent="0.3">
      <c r="A210" t="s">
        <v>197</v>
      </c>
      <c r="B210" s="29"/>
      <c r="G210" t="s">
        <v>221</v>
      </c>
    </row>
    <row r="211" spans="1:8" ht="20.25" x14ac:dyDescent="0.3">
      <c r="B211" s="29" t="s">
        <v>195</v>
      </c>
      <c r="H211" s="49"/>
    </row>
    <row r="212" spans="1:8" x14ac:dyDescent="0.25">
      <c r="B212" t="s">
        <v>198</v>
      </c>
    </row>
  </sheetData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212"/>
  <sheetViews>
    <sheetView workbookViewId="0">
      <selection sqref="A1:XFD1048576"/>
    </sheetView>
  </sheetViews>
  <sheetFormatPr baseColWidth="10" defaultRowHeight="15" x14ac:dyDescent="0.25"/>
  <cols>
    <col min="1" max="1" width="53" customWidth="1"/>
    <col min="9" max="9" width="19.5703125" customWidth="1"/>
    <col min="257" max="257" width="53" customWidth="1"/>
    <col min="265" max="265" width="19.5703125" customWidth="1"/>
    <col min="513" max="513" width="53" customWidth="1"/>
    <col min="521" max="521" width="19.5703125" customWidth="1"/>
    <col min="769" max="769" width="53" customWidth="1"/>
    <col min="777" max="777" width="19.5703125" customWidth="1"/>
    <col min="1025" max="1025" width="53" customWidth="1"/>
    <col min="1033" max="1033" width="19.5703125" customWidth="1"/>
    <col min="1281" max="1281" width="53" customWidth="1"/>
    <col min="1289" max="1289" width="19.5703125" customWidth="1"/>
    <col min="1537" max="1537" width="53" customWidth="1"/>
    <col min="1545" max="1545" width="19.5703125" customWidth="1"/>
    <col min="1793" max="1793" width="53" customWidth="1"/>
    <col min="1801" max="1801" width="19.5703125" customWidth="1"/>
    <col min="2049" max="2049" width="53" customWidth="1"/>
    <col min="2057" max="2057" width="19.5703125" customWidth="1"/>
    <col min="2305" max="2305" width="53" customWidth="1"/>
    <col min="2313" max="2313" width="19.5703125" customWidth="1"/>
    <col min="2561" max="2561" width="53" customWidth="1"/>
    <col min="2569" max="2569" width="19.5703125" customWidth="1"/>
    <col min="2817" max="2817" width="53" customWidth="1"/>
    <col min="2825" max="2825" width="19.5703125" customWidth="1"/>
    <col min="3073" max="3073" width="53" customWidth="1"/>
    <col min="3081" max="3081" width="19.5703125" customWidth="1"/>
    <col min="3329" max="3329" width="53" customWidth="1"/>
    <col min="3337" max="3337" width="19.5703125" customWidth="1"/>
    <col min="3585" max="3585" width="53" customWidth="1"/>
    <col min="3593" max="3593" width="19.5703125" customWidth="1"/>
    <col min="3841" max="3841" width="53" customWidth="1"/>
    <col min="3849" max="3849" width="19.5703125" customWidth="1"/>
    <col min="4097" max="4097" width="53" customWidth="1"/>
    <col min="4105" max="4105" width="19.5703125" customWidth="1"/>
    <col min="4353" max="4353" width="53" customWidth="1"/>
    <col min="4361" max="4361" width="19.5703125" customWidth="1"/>
    <col min="4609" max="4609" width="53" customWidth="1"/>
    <col min="4617" max="4617" width="19.5703125" customWidth="1"/>
    <col min="4865" max="4865" width="53" customWidth="1"/>
    <col min="4873" max="4873" width="19.5703125" customWidth="1"/>
    <col min="5121" max="5121" width="53" customWidth="1"/>
    <col min="5129" max="5129" width="19.5703125" customWidth="1"/>
    <col min="5377" max="5377" width="53" customWidth="1"/>
    <col min="5385" max="5385" width="19.5703125" customWidth="1"/>
    <col min="5633" max="5633" width="53" customWidth="1"/>
    <col min="5641" max="5641" width="19.5703125" customWidth="1"/>
    <col min="5889" max="5889" width="53" customWidth="1"/>
    <col min="5897" max="5897" width="19.5703125" customWidth="1"/>
    <col min="6145" max="6145" width="53" customWidth="1"/>
    <col min="6153" max="6153" width="19.5703125" customWidth="1"/>
    <col min="6401" max="6401" width="53" customWidth="1"/>
    <col min="6409" max="6409" width="19.5703125" customWidth="1"/>
    <col min="6657" max="6657" width="53" customWidth="1"/>
    <col min="6665" max="6665" width="19.5703125" customWidth="1"/>
    <col min="6913" max="6913" width="53" customWidth="1"/>
    <col min="6921" max="6921" width="19.5703125" customWidth="1"/>
    <col min="7169" max="7169" width="53" customWidth="1"/>
    <col min="7177" max="7177" width="19.5703125" customWidth="1"/>
    <col min="7425" max="7425" width="53" customWidth="1"/>
    <col min="7433" max="7433" width="19.5703125" customWidth="1"/>
    <col min="7681" max="7681" width="53" customWidth="1"/>
    <col min="7689" max="7689" width="19.5703125" customWidth="1"/>
    <col min="7937" max="7937" width="53" customWidth="1"/>
    <col min="7945" max="7945" width="19.5703125" customWidth="1"/>
    <col min="8193" max="8193" width="53" customWidth="1"/>
    <col min="8201" max="8201" width="19.5703125" customWidth="1"/>
    <col min="8449" max="8449" width="53" customWidth="1"/>
    <col min="8457" max="8457" width="19.5703125" customWidth="1"/>
    <col min="8705" max="8705" width="53" customWidth="1"/>
    <col min="8713" max="8713" width="19.5703125" customWidth="1"/>
    <col min="8961" max="8961" width="53" customWidth="1"/>
    <col min="8969" max="8969" width="19.5703125" customWidth="1"/>
    <col min="9217" max="9217" width="53" customWidth="1"/>
    <col min="9225" max="9225" width="19.5703125" customWidth="1"/>
    <col min="9473" max="9473" width="53" customWidth="1"/>
    <col min="9481" max="9481" width="19.5703125" customWidth="1"/>
    <col min="9729" max="9729" width="53" customWidth="1"/>
    <col min="9737" max="9737" width="19.5703125" customWidth="1"/>
    <col min="9985" max="9985" width="53" customWidth="1"/>
    <col min="9993" max="9993" width="19.5703125" customWidth="1"/>
    <col min="10241" max="10241" width="53" customWidth="1"/>
    <col min="10249" max="10249" width="19.5703125" customWidth="1"/>
    <col min="10497" max="10497" width="53" customWidth="1"/>
    <col min="10505" max="10505" width="19.5703125" customWidth="1"/>
    <col min="10753" max="10753" width="53" customWidth="1"/>
    <col min="10761" max="10761" width="19.5703125" customWidth="1"/>
    <col min="11009" max="11009" width="53" customWidth="1"/>
    <col min="11017" max="11017" width="19.5703125" customWidth="1"/>
    <col min="11265" max="11265" width="53" customWidth="1"/>
    <col min="11273" max="11273" width="19.5703125" customWidth="1"/>
    <col min="11521" max="11521" width="53" customWidth="1"/>
    <col min="11529" max="11529" width="19.5703125" customWidth="1"/>
    <col min="11777" max="11777" width="53" customWidth="1"/>
    <col min="11785" max="11785" width="19.5703125" customWidth="1"/>
    <col min="12033" max="12033" width="53" customWidth="1"/>
    <col min="12041" max="12041" width="19.5703125" customWidth="1"/>
    <col min="12289" max="12289" width="53" customWidth="1"/>
    <col min="12297" max="12297" width="19.5703125" customWidth="1"/>
    <col min="12545" max="12545" width="53" customWidth="1"/>
    <col min="12553" max="12553" width="19.5703125" customWidth="1"/>
    <col min="12801" max="12801" width="53" customWidth="1"/>
    <col min="12809" max="12809" width="19.5703125" customWidth="1"/>
    <col min="13057" max="13057" width="53" customWidth="1"/>
    <col min="13065" max="13065" width="19.5703125" customWidth="1"/>
    <col min="13313" max="13313" width="53" customWidth="1"/>
    <col min="13321" max="13321" width="19.5703125" customWidth="1"/>
    <col min="13569" max="13569" width="53" customWidth="1"/>
    <col min="13577" max="13577" width="19.5703125" customWidth="1"/>
    <col min="13825" max="13825" width="53" customWidth="1"/>
    <col min="13833" max="13833" width="19.5703125" customWidth="1"/>
    <col min="14081" max="14081" width="53" customWidth="1"/>
    <col min="14089" max="14089" width="19.5703125" customWidth="1"/>
    <col min="14337" max="14337" width="53" customWidth="1"/>
    <col min="14345" max="14345" width="19.5703125" customWidth="1"/>
    <col min="14593" max="14593" width="53" customWidth="1"/>
    <col min="14601" max="14601" width="19.5703125" customWidth="1"/>
    <col min="14849" max="14849" width="53" customWidth="1"/>
    <col min="14857" max="14857" width="19.5703125" customWidth="1"/>
    <col min="15105" max="15105" width="53" customWidth="1"/>
    <col min="15113" max="15113" width="19.5703125" customWidth="1"/>
    <col min="15361" max="15361" width="53" customWidth="1"/>
    <col min="15369" max="15369" width="19.5703125" customWidth="1"/>
    <col min="15617" max="15617" width="53" customWidth="1"/>
    <col min="15625" max="15625" width="19.5703125" customWidth="1"/>
    <col min="15873" max="15873" width="53" customWidth="1"/>
    <col min="15881" max="15881" width="19.5703125" customWidth="1"/>
    <col min="16129" max="16129" width="53" customWidth="1"/>
    <col min="16137" max="16137" width="19.5703125" customWidth="1"/>
  </cols>
  <sheetData>
    <row r="2" spans="1:9" x14ac:dyDescent="0.25">
      <c r="C2" s="1"/>
      <c r="G2" s="2"/>
    </row>
    <row r="3" spans="1:9" x14ac:dyDescent="0.25">
      <c r="C3" s="1"/>
      <c r="G3" s="2"/>
    </row>
    <row r="4" spans="1:9" x14ac:dyDescent="0.25">
      <c r="C4" s="1"/>
      <c r="G4" s="2"/>
    </row>
    <row r="5" spans="1:9" x14ac:dyDescent="0.25">
      <c r="C5" s="1" t="s">
        <v>0</v>
      </c>
    </row>
    <row r="6" spans="1:9" ht="15.75" x14ac:dyDescent="0.25">
      <c r="B6" s="3" t="s">
        <v>1</v>
      </c>
      <c r="C6" s="3"/>
      <c r="D6" s="3"/>
      <c r="E6" s="3"/>
      <c r="F6" s="3"/>
    </row>
    <row r="7" spans="1:9" x14ac:dyDescent="0.25">
      <c r="A7" s="4"/>
      <c r="B7" s="5" t="s">
        <v>2</v>
      </c>
      <c r="C7" s="1" t="s">
        <v>3</v>
      </c>
      <c r="D7" s="1"/>
      <c r="E7" s="1"/>
      <c r="F7" s="1" t="s">
        <v>4</v>
      </c>
      <c r="G7" s="5"/>
      <c r="H7" s="5"/>
    </row>
    <row r="8" spans="1:9" x14ac:dyDescent="0.25">
      <c r="D8" s="4"/>
    </row>
    <row r="9" spans="1:9" x14ac:dyDescent="0.25">
      <c r="A9" s="4" t="s">
        <v>5</v>
      </c>
      <c r="B9" s="6"/>
      <c r="C9" s="7" t="s">
        <v>6</v>
      </c>
      <c r="D9" s="7"/>
      <c r="E9" s="7"/>
      <c r="F9" s="7"/>
      <c r="G9" s="6"/>
      <c r="H9" s="6"/>
      <c r="I9" s="8"/>
    </row>
    <row r="10" spans="1:9" x14ac:dyDescent="0.25">
      <c r="A10" s="4" t="s">
        <v>7</v>
      </c>
      <c r="B10" s="9"/>
      <c r="C10" s="6" t="s">
        <v>8</v>
      </c>
      <c r="D10" s="6"/>
      <c r="E10" s="6"/>
      <c r="F10" s="7"/>
      <c r="G10" s="6"/>
      <c r="H10" s="6"/>
      <c r="I10" s="8"/>
    </row>
    <row r="11" spans="1:9" ht="15.75" thickBot="1" x14ac:dyDescent="0.3">
      <c r="A11" s="4" t="s">
        <v>9</v>
      </c>
      <c r="B11" s="6"/>
      <c r="C11" s="10" t="s">
        <v>10</v>
      </c>
      <c r="D11" s="10"/>
      <c r="E11" s="5" t="s">
        <v>11</v>
      </c>
      <c r="F11" s="11" t="s">
        <v>224</v>
      </c>
      <c r="G11" s="10"/>
      <c r="H11" s="5" t="s">
        <v>12</v>
      </c>
      <c r="I11" s="12">
        <v>2025</v>
      </c>
    </row>
    <row r="12" spans="1:9" x14ac:dyDescent="0.25">
      <c r="A12" s="13" t="s">
        <v>13</v>
      </c>
      <c r="B12" s="14" t="s">
        <v>14</v>
      </c>
      <c r="C12" s="14" t="s">
        <v>15</v>
      </c>
      <c r="D12" s="14" t="s">
        <v>16</v>
      </c>
      <c r="E12" s="14" t="s">
        <v>15</v>
      </c>
      <c r="F12" s="14" t="s">
        <v>17</v>
      </c>
      <c r="G12" s="14" t="s">
        <v>18</v>
      </c>
      <c r="H12" s="14" t="s">
        <v>19</v>
      </c>
      <c r="I12" s="15" t="s">
        <v>19</v>
      </c>
    </row>
    <row r="13" spans="1:9" ht="15.75" thickBot="1" x14ac:dyDescent="0.3">
      <c r="A13" s="16"/>
      <c r="B13" s="17"/>
      <c r="C13" s="17" t="s">
        <v>20</v>
      </c>
      <c r="D13" s="17"/>
      <c r="E13" s="17" t="s">
        <v>17</v>
      </c>
      <c r="F13" s="17" t="s">
        <v>21</v>
      </c>
      <c r="G13" s="17" t="s">
        <v>22</v>
      </c>
      <c r="H13" s="17" t="s">
        <v>23</v>
      </c>
      <c r="I13" s="18" t="s">
        <v>17</v>
      </c>
    </row>
    <row r="14" spans="1:9" ht="20.25" x14ac:dyDescent="0.3">
      <c r="A14" s="19" t="s">
        <v>24</v>
      </c>
      <c r="B14" s="19" t="s">
        <v>14</v>
      </c>
      <c r="C14" s="20">
        <v>700</v>
      </c>
      <c r="D14" s="20">
        <v>1000</v>
      </c>
      <c r="E14" s="21">
        <v>1700</v>
      </c>
      <c r="F14" s="20">
        <v>380</v>
      </c>
      <c r="G14" s="21">
        <v>1320</v>
      </c>
      <c r="H14" s="19">
        <v>0.28000000000000003</v>
      </c>
      <c r="I14" s="22">
        <f>G14*H14</f>
        <v>369.6</v>
      </c>
    </row>
    <row r="15" spans="1:9" ht="20.25" x14ac:dyDescent="0.3">
      <c r="A15" s="19" t="s">
        <v>25</v>
      </c>
      <c r="B15" s="19" t="s">
        <v>14</v>
      </c>
      <c r="C15" s="20">
        <v>138</v>
      </c>
      <c r="D15" s="20">
        <v>0</v>
      </c>
      <c r="E15" s="21">
        <f t="shared" ref="E15:E65" si="0">+C15+D15</f>
        <v>138</v>
      </c>
      <c r="F15" s="19">
        <v>65</v>
      </c>
      <c r="G15" s="21">
        <v>73</v>
      </c>
      <c r="H15" s="19">
        <v>30.8</v>
      </c>
      <c r="I15" s="22">
        <f t="shared" ref="I15:I65" si="1">G15*H15</f>
        <v>2248.4</v>
      </c>
    </row>
    <row r="16" spans="1:9" ht="20.25" x14ac:dyDescent="0.3">
      <c r="A16" s="19" t="s">
        <v>26</v>
      </c>
      <c r="B16" s="19" t="s">
        <v>14</v>
      </c>
      <c r="C16" s="20">
        <v>192</v>
      </c>
      <c r="D16" s="20">
        <v>0</v>
      </c>
      <c r="E16" s="21">
        <f t="shared" si="0"/>
        <v>192</v>
      </c>
      <c r="F16" s="19">
        <v>25</v>
      </c>
      <c r="G16" s="21">
        <v>167</v>
      </c>
      <c r="H16" s="19">
        <v>4.95</v>
      </c>
      <c r="I16" s="22">
        <f t="shared" si="1"/>
        <v>826.65</v>
      </c>
    </row>
    <row r="17" spans="1:9" ht="20.25" x14ac:dyDescent="0.3">
      <c r="A17" s="19" t="s">
        <v>27</v>
      </c>
      <c r="B17" s="19" t="s">
        <v>14</v>
      </c>
      <c r="C17" s="20">
        <v>121</v>
      </c>
      <c r="D17" s="20">
        <v>100</v>
      </c>
      <c r="E17" s="21">
        <v>221</v>
      </c>
      <c r="F17" s="19">
        <v>108</v>
      </c>
      <c r="G17" s="21">
        <v>113</v>
      </c>
      <c r="H17" s="19">
        <v>37.4</v>
      </c>
      <c r="I17" s="22">
        <f t="shared" si="1"/>
        <v>4226.2</v>
      </c>
    </row>
    <row r="18" spans="1:9" ht="20.25" x14ac:dyDescent="0.3">
      <c r="A18" s="19" t="s">
        <v>28</v>
      </c>
      <c r="B18" s="19" t="s">
        <v>14</v>
      </c>
      <c r="C18" s="20">
        <v>100</v>
      </c>
      <c r="D18" s="20">
        <v>100</v>
      </c>
      <c r="E18" s="21">
        <v>200</v>
      </c>
      <c r="F18" s="20">
        <v>50</v>
      </c>
      <c r="G18" s="21">
        <f t="shared" ref="G18:G65" si="2">+E18-F18</f>
        <v>150</v>
      </c>
      <c r="H18" s="19">
        <v>0.36</v>
      </c>
      <c r="I18" s="22">
        <f t="shared" si="1"/>
        <v>54</v>
      </c>
    </row>
    <row r="19" spans="1:9" ht="20.25" x14ac:dyDescent="0.3">
      <c r="A19" s="19" t="s">
        <v>206</v>
      </c>
      <c r="B19" s="19" t="s">
        <v>14</v>
      </c>
      <c r="C19" s="20">
        <v>870</v>
      </c>
      <c r="D19" s="20">
        <v>0</v>
      </c>
      <c r="E19" s="21">
        <v>870</v>
      </c>
      <c r="F19" s="20">
        <v>0</v>
      </c>
      <c r="G19" s="21">
        <v>870</v>
      </c>
      <c r="H19" s="19">
        <v>0.85</v>
      </c>
      <c r="I19" s="22">
        <f t="shared" si="1"/>
        <v>739.5</v>
      </c>
    </row>
    <row r="20" spans="1:9" ht="20.25" x14ac:dyDescent="0.3">
      <c r="A20" s="19" t="s">
        <v>29</v>
      </c>
      <c r="B20" s="19" t="s">
        <v>14</v>
      </c>
      <c r="C20" s="20">
        <v>900</v>
      </c>
      <c r="D20" s="20">
        <v>0</v>
      </c>
      <c r="E20" s="21">
        <f t="shared" si="0"/>
        <v>900</v>
      </c>
      <c r="F20" s="20">
        <v>90</v>
      </c>
      <c r="G20" s="21">
        <f t="shared" si="2"/>
        <v>810</v>
      </c>
      <c r="H20" s="19">
        <v>0.17</v>
      </c>
      <c r="I20" s="22">
        <f t="shared" si="1"/>
        <v>137.70000000000002</v>
      </c>
    </row>
    <row r="21" spans="1:9" ht="20.25" x14ac:dyDescent="0.3">
      <c r="A21" s="19" t="s">
        <v>30</v>
      </c>
      <c r="B21" s="19" t="s">
        <v>14</v>
      </c>
      <c r="C21" s="20">
        <v>10</v>
      </c>
      <c r="D21" s="20">
        <v>0</v>
      </c>
      <c r="E21" s="21">
        <f t="shared" si="0"/>
        <v>10</v>
      </c>
      <c r="F21" s="19">
        <v>0</v>
      </c>
      <c r="G21" s="21">
        <v>10</v>
      </c>
      <c r="H21" s="19">
        <v>30.25</v>
      </c>
      <c r="I21" s="22">
        <f t="shared" si="1"/>
        <v>302.5</v>
      </c>
    </row>
    <row r="22" spans="1:9" ht="20.25" x14ac:dyDescent="0.3">
      <c r="A22" s="19" t="s">
        <v>31</v>
      </c>
      <c r="B22" s="19" t="s">
        <v>14</v>
      </c>
      <c r="C22" s="20">
        <f>+[1]ENERO!G22</f>
        <v>0</v>
      </c>
      <c r="D22" s="20">
        <v>0</v>
      </c>
      <c r="E22" s="21">
        <f t="shared" si="0"/>
        <v>0</v>
      </c>
      <c r="F22" s="19">
        <v>0</v>
      </c>
      <c r="G22" s="21">
        <f t="shared" si="2"/>
        <v>0</v>
      </c>
      <c r="H22" s="19">
        <v>1.5</v>
      </c>
      <c r="I22" s="22">
        <f t="shared" si="1"/>
        <v>0</v>
      </c>
    </row>
    <row r="23" spans="1:9" ht="20.25" x14ac:dyDescent="0.3">
      <c r="A23" s="19" t="s">
        <v>32</v>
      </c>
      <c r="B23" s="19" t="s">
        <v>14</v>
      </c>
      <c r="C23" s="20">
        <v>335</v>
      </c>
      <c r="D23" s="20">
        <v>0</v>
      </c>
      <c r="E23" s="21">
        <f t="shared" si="0"/>
        <v>335</v>
      </c>
      <c r="F23" s="19">
        <v>0</v>
      </c>
      <c r="G23" s="21">
        <v>0</v>
      </c>
      <c r="H23" s="19">
        <v>13.2</v>
      </c>
      <c r="I23" s="22">
        <f t="shared" si="1"/>
        <v>0</v>
      </c>
    </row>
    <row r="24" spans="1:9" s="57" customFormat="1" ht="20.25" x14ac:dyDescent="0.3">
      <c r="A24" s="53" t="s">
        <v>33</v>
      </c>
      <c r="B24" s="53" t="s">
        <v>14</v>
      </c>
      <c r="C24" s="54">
        <v>700</v>
      </c>
      <c r="D24" s="54">
        <v>0</v>
      </c>
      <c r="E24" s="55">
        <f t="shared" si="0"/>
        <v>700</v>
      </c>
      <c r="F24" s="54">
        <v>210</v>
      </c>
      <c r="G24" s="55">
        <f t="shared" si="2"/>
        <v>490</v>
      </c>
      <c r="H24" s="53">
        <v>2.73</v>
      </c>
      <c r="I24" s="56">
        <f t="shared" si="1"/>
        <v>1337.7</v>
      </c>
    </row>
    <row r="25" spans="1:9" s="57" customFormat="1" ht="20.25" x14ac:dyDescent="0.3">
      <c r="A25" s="53" t="s">
        <v>34</v>
      </c>
      <c r="B25" s="53" t="s">
        <v>14</v>
      </c>
      <c r="C25" s="54">
        <v>950</v>
      </c>
      <c r="D25" s="54">
        <v>500</v>
      </c>
      <c r="E25" s="55">
        <f t="shared" si="0"/>
        <v>1450</v>
      </c>
      <c r="F25" s="53">
        <v>165</v>
      </c>
      <c r="G25" s="55">
        <f t="shared" si="2"/>
        <v>1285</v>
      </c>
      <c r="H25" s="53">
        <v>2.02</v>
      </c>
      <c r="I25" s="56">
        <f t="shared" si="1"/>
        <v>2595.6999999999998</v>
      </c>
    </row>
    <row r="26" spans="1:9" s="57" customFormat="1" ht="20.25" x14ac:dyDescent="0.3">
      <c r="A26" s="53" t="s">
        <v>35</v>
      </c>
      <c r="B26" s="53" t="s">
        <v>14</v>
      </c>
      <c r="C26" s="54">
        <v>20</v>
      </c>
      <c r="D26" s="54">
        <v>2</v>
      </c>
      <c r="E26" s="55">
        <f t="shared" si="0"/>
        <v>22</v>
      </c>
      <c r="F26" s="53">
        <v>5</v>
      </c>
      <c r="G26" s="55">
        <f t="shared" si="2"/>
        <v>17</v>
      </c>
      <c r="H26" s="53">
        <v>315.7</v>
      </c>
      <c r="I26" s="56">
        <f t="shared" si="1"/>
        <v>5366.9</v>
      </c>
    </row>
    <row r="27" spans="1:9" s="57" customFormat="1" ht="20.25" x14ac:dyDescent="0.3">
      <c r="A27" s="53" t="s">
        <v>36</v>
      </c>
      <c r="B27" s="53" t="s">
        <v>14</v>
      </c>
      <c r="C27" s="54">
        <v>23</v>
      </c>
      <c r="D27" s="54">
        <v>10</v>
      </c>
      <c r="E27" s="55">
        <f t="shared" si="0"/>
        <v>33</v>
      </c>
      <c r="F27" s="53">
        <v>5</v>
      </c>
      <c r="G27" s="55">
        <f t="shared" si="2"/>
        <v>28</v>
      </c>
      <c r="H27" s="53">
        <v>91.18</v>
      </c>
      <c r="I27" s="56">
        <f t="shared" si="1"/>
        <v>2553.04</v>
      </c>
    </row>
    <row r="28" spans="1:9" ht="20.25" x14ac:dyDescent="0.3">
      <c r="A28" s="19" t="s">
        <v>37</v>
      </c>
      <c r="B28" s="19" t="s">
        <v>14</v>
      </c>
      <c r="C28" s="20">
        <v>275</v>
      </c>
      <c r="D28" s="20">
        <v>0</v>
      </c>
      <c r="E28" s="21">
        <f t="shared" si="0"/>
        <v>275</v>
      </c>
      <c r="F28" s="19">
        <v>0</v>
      </c>
      <c r="G28" s="21">
        <f t="shared" si="2"/>
        <v>275</v>
      </c>
      <c r="H28" s="19">
        <v>25.3</v>
      </c>
      <c r="I28" s="22">
        <f t="shared" si="1"/>
        <v>6957.5</v>
      </c>
    </row>
    <row r="29" spans="1:9" ht="20.25" x14ac:dyDescent="0.3">
      <c r="A29" s="19" t="s">
        <v>38</v>
      </c>
      <c r="B29" s="19" t="s">
        <v>14</v>
      </c>
      <c r="C29" s="20">
        <v>190</v>
      </c>
      <c r="D29" s="20">
        <v>0</v>
      </c>
      <c r="E29" s="21">
        <f t="shared" si="0"/>
        <v>190</v>
      </c>
      <c r="F29" s="19">
        <v>9</v>
      </c>
      <c r="G29" s="21">
        <f t="shared" si="2"/>
        <v>181</v>
      </c>
      <c r="H29" s="19">
        <v>18.7</v>
      </c>
      <c r="I29" s="22">
        <f t="shared" si="1"/>
        <v>3384.7</v>
      </c>
    </row>
    <row r="30" spans="1:9" ht="20.25" x14ac:dyDescent="0.3">
      <c r="A30" s="19" t="s">
        <v>39</v>
      </c>
      <c r="B30" s="19" t="s">
        <v>14</v>
      </c>
      <c r="C30" s="20">
        <v>504</v>
      </c>
      <c r="D30" s="20">
        <v>0</v>
      </c>
      <c r="E30" s="21">
        <f t="shared" si="0"/>
        <v>504</v>
      </c>
      <c r="F30" s="19">
        <v>0</v>
      </c>
      <c r="G30" s="21">
        <f t="shared" si="2"/>
        <v>504</v>
      </c>
      <c r="H30" s="19">
        <v>9.5399999999999991</v>
      </c>
      <c r="I30" s="22">
        <f t="shared" si="1"/>
        <v>4808.16</v>
      </c>
    </row>
    <row r="31" spans="1:9" ht="20.25" x14ac:dyDescent="0.3">
      <c r="A31" s="19" t="s">
        <v>40</v>
      </c>
      <c r="B31" s="19" t="s">
        <v>14</v>
      </c>
      <c r="C31" s="20">
        <v>3</v>
      </c>
      <c r="D31" s="20">
        <v>30</v>
      </c>
      <c r="E31" s="21">
        <f t="shared" si="0"/>
        <v>33</v>
      </c>
      <c r="F31" s="19">
        <v>6</v>
      </c>
      <c r="G31" s="21">
        <f t="shared" si="2"/>
        <v>27</v>
      </c>
      <c r="H31" s="19">
        <v>587.29999999999995</v>
      </c>
      <c r="I31" s="22">
        <f t="shared" si="1"/>
        <v>15857.099999999999</v>
      </c>
    </row>
    <row r="32" spans="1:9" ht="20.25" x14ac:dyDescent="0.3">
      <c r="A32" s="19" t="s">
        <v>41</v>
      </c>
      <c r="B32" s="19" t="s">
        <v>14</v>
      </c>
      <c r="C32" s="20">
        <v>164</v>
      </c>
      <c r="D32" s="20">
        <v>0</v>
      </c>
      <c r="E32" s="21">
        <f t="shared" si="0"/>
        <v>164</v>
      </c>
      <c r="F32" s="19">
        <v>0</v>
      </c>
      <c r="G32" s="21">
        <f t="shared" si="2"/>
        <v>164</v>
      </c>
      <c r="H32" s="19">
        <v>4.78</v>
      </c>
      <c r="I32" s="22">
        <f t="shared" si="1"/>
        <v>783.92000000000007</v>
      </c>
    </row>
    <row r="33" spans="1:9" ht="20.25" x14ac:dyDescent="0.3">
      <c r="A33" s="19" t="s">
        <v>42</v>
      </c>
      <c r="B33" s="19" t="s">
        <v>14</v>
      </c>
      <c r="C33" s="20">
        <v>320</v>
      </c>
      <c r="D33" s="20">
        <v>0</v>
      </c>
      <c r="E33" s="21">
        <v>350</v>
      </c>
      <c r="F33" s="19">
        <v>10</v>
      </c>
      <c r="G33" s="21">
        <v>310</v>
      </c>
      <c r="H33" s="19">
        <v>2.9</v>
      </c>
      <c r="I33" s="22">
        <f t="shared" si="1"/>
        <v>899</v>
      </c>
    </row>
    <row r="34" spans="1:9" s="57" customFormat="1" ht="20.25" x14ac:dyDescent="0.3">
      <c r="A34" s="53" t="s">
        <v>43</v>
      </c>
      <c r="B34" s="53" t="s">
        <v>14</v>
      </c>
      <c r="C34" s="54">
        <v>9</v>
      </c>
      <c r="D34" s="54">
        <v>8</v>
      </c>
      <c r="E34" s="55">
        <v>17</v>
      </c>
      <c r="F34" s="53">
        <v>1</v>
      </c>
      <c r="G34" s="55">
        <f t="shared" si="2"/>
        <v>16</v>
      </c>
      <c r="H34" s="53">
        <v>94.66</v>
      </c>
      <c r="I34" s="56">
        <f t="shared" si="1"/>
        <v>1514.56</v>
      </c>
    </row>
    <row r="35" spans="1:9" s="57" customFormat="1" ht="20.25" x14ac:dyDescent="0.3">
      <c r="A35" s="53" t="s">
        <v>44</v>
      </c>
      <c r="B35" s="53" t="s">
        <v>14</v>
      </c>
      <c r="C35" s="54">
        <v>29</v>
      </c>
      <c r="D35" s="54">
        <v>0</v>
      </c>
      <c r="E35" s="55">
        <f t="shared" si="0"/>
        <v>29</v>
      </c>
      <c r="F35" s="53">
        <v>6</v>
      </c>
      <c r="G35" s="55">
        <f t="shared" si="2"/>
        <v>23</v>
      </c>
      <c r="H35" s="53">
        <v>45.36</v>
      </c>
      <c r="I35" s="56">
        <f t="shared" si="1"/>
        <v>1043.28</v>
      </c>
    </row>
    <row r="36" spans="1:9" s="57" customFormat="1" ht="20.25" x14ac:dyDescent="0.3">
      <c r="A36" s="53" t="s">
        <v>45</v>
      </c>
      <c r="B36" s="53" t="s">
        <v>14</v>
      </c>
      <c r="C36" s="54">
        <v>800</v>
      </c>
      <c r="D36" s="54">
        <v>100</v>
      </c>
      <c r="E36" s="55">
        <f t="shared" si="0"/>
        <v>900</v>
      </c>
      <c r="F36" s="53">
        <v>57</v>
      </c>
      <c r="G36" s="55">
        <v>843</v>
      </c>
      <c r="H36" s="53">
        <v>30.8</v>
      </c>
      <c r="I36" s="56">
        <f t="shared" si="1"/>
        <v>25964.400000000001</v>
      </c>
    </row>
    <row r="37" spans="1:9" s="57" customFormat="1" ht="20.25" x14ac:dyDescent="0.3">
      <c r="A37" s="53" t="s">
        <v>46</v>
      </c>
      <c r="B37" s="53" t="s">
        <v>14</v>
      </c>
      <c r="C37" s="54">
        <v>210</v>
      </c>
      <c r="D37" s="54">
        <v>0</v>
      </c>
      <c r="E37" s="55">
        <f t="shared" si="0"/>
        <v>210</v>
      </c>
      <c r="F37" s="53">
        <v>0</v>
      </c>
      <c r="G37" s="55">
        <f t="shared" si="2"/>
        <v>210</v>
      </c>
      <c r="H37" s="53">
        <v>2.89</v>
      </c>
      <c r="I37" s="56">
        <f t="shared" si="1"/>
        <v>606.9</v>
      </c>
    </row>
    <row r="38" spans="1:9" s="57" customFormat="1" ht="20.25" x14ac:dyDescent="0.3">
      <c r="A38" s="53" t="s">
        <v>47</v>
      </c>
      <c r="B38" s="53" t="s">
        <v>14</v>
      </c>
      <c r="C38" s="54">
        <v>100</v>
      </c>
      <c r="D38" s="54">
        <v>0</v>
      </c>
      <c r="E38" s="55">
        <f t="shared" si="0"/>
        <v>100</v>
      </c>
      <c r="F38" s="53">
        <v>9</v>
      </c>
      <c r="G38" s="55">
        <f t="shared" si="2"/>
        <v>91</v>
      </c>
      <c r="H38" s="53">
        <v>11.43</v>
      </c>
      <c r="I38" s="56">
        <f t="shared" si="1"/>
        <v>1040.1299999999999</v>
      </c>
    </row>
    <row r="39" spans="1:9" s="57" customFormat="1" ht="20.25" x14ac:dyDescent="0.3">
      <c r="A39" s="53" t="s">
        <v>48</v>
      </c>
      <c r="B39" s="58" t="s">
        <v>14</v>
      </c>
      <c r="C39" s="54">
        <v>1440</v>
      </c>
      <c r="D39" s="54">
        <v>0</v>
      </c>
      <c r="E39" s="55">
        <f t="shared" si="0"/>
        <v>1440</v>
      </c>
      <c r="F39" s="58">
        <v>0</v>
      </c>
      <c r="G39" s="55">
        <f t="shared" si="2"/>
        <v>1440</v>
      </c>
      <c r="H39" s="58">
        <v>15</v>
      </c>
      <c r="I39" s="56">
        <f t="shared" si="1"/>
        <v>21600</v>
      </c>
    </row>
    <row r="40" spans="1:9" ht="20.25" x14ac:dyDescent="0.3">
      <c r="A40" s="19" t="s">
        <v>49</v>
      </c>
      <c r="B40" s="19" t="s">
        <v>14</v>
      </c>
      <c r="C40" s="20">
        <v>0</v>
      </c>
      <c r="D40" s="20">
        <v>0</v>
      </c>
      <c r="E40" s="21">
        <v>0</v>
      </c>
      <c r="F40" s="19">
        <v>0</v>
      </c>
      <c r="G40" s="21">
        <v>0</v>
      </c>
      <c r="H40" s="19">
        <v>31.74</v>
      </c>
      <c r="I40" s="22">
        <f t="shared" si="1"/>
        <v>0</v>
      </c>
    </row>
    <row r="41" spans="1:9" s="57" customFormat="1" ht="20.25" x14ac:dyDescent="0.3">
      <c r="A41" s="53" t="s">
        <v>50</v>
      </c>
      <c r="B41" s="53" t="s">
        <v>14</v>
      </c>
      <c r="C41" s="54">
        <v>650</v>
      </c>
      <c r="D41" s="54">
        <v>0</v>
      </c>
      <c r="E41" s="55">
        <f t="shared" si="0"/>
        <v>650</v>
      </c>
      <c r="F41" s="53">
        <v>60</v>
      </c>
      <c r="G41" s="55">
        <f t="shared" si="2"/>
        <v>590</v>
      </c>
      <c r="H41" s="53">
        <v>7.69</v>
      </c>
      <c r="I41" s="56">
        <f t="shared" si="1"/>
        <v>4537.1000000000004</v>
      </c>
    </row>
    <row r="42" spans="1:9" s="57" customFormat="1" ht="20.25" x14ac:dyDescent="0.3">
      <c r="A42" s="53" t="s">
        <v>51</v>
      </c>
      <c r="B42" s="53" t="s">
        <v>14</v>
      </c>
      <c r="C42" s="54">
        <v>290</v>
      </c>
      <c r="D42" s="54">
        <v>0</v>
      </c>
      <c r="E42" s="55">
        <f t="shared" si="0"/>
        <v>290</v>
      </c>
      <c r="F42" s="53">
        <v>0</v>
      </c>
      <c r="G42" s="55">
        <f t="shared" si="2"/>
        <v>290</v>
      </c>
      <c r="H42" s="53">
        <v>17.82</v>
      </c>
      <c r="I42" s="56">
        <f t="shared" si="1"/>
        <v>5167.8</v>
      </c>
    </row>
    <row r="43" spans="1:9" s="57" customFormat="1" ht="20.25" x14ac:dyDescent="0.3">
      <c r="A43" s="53" t="s">
        <v>52</v>
      </c>
      <c r="B43" s="53" t="s">
        <v>14</v>
      </c>
      <c r="C43" s="54">
        <v>490</v>
      </c>
      <c r="D43" s="54">
        <v>0</v>
      </c>
      <c r="E43" s="55">
        <f t="shared" si="0"/>
        <v>490</v>
      </c>
      <c r="F43" s="53">
        <v>133</v>
      </c>
      <c r="G43" s="55">
        <f t="shared" si="2"/>
        <v>357</v>
      </c>
      <c r="H43" s="53">
        <v>8.25</v>
      </c>
      <c r="I43" s="56">
        <f t="shared" si="1"/>
        <v>2945.25</v>
      </c>
    </row>
    <row r="44" spans="1:9" s="57" customFormat="1" ht="20.25" x14ac:dyDescent="0.3">
      <c r="A44" s="53" t="s">
        <v>53</v>
      </c>
      <c r="B44" s="53" t="s">
        <v>14</v>
      </c>
      <c r="C44" s="54">
        <v>620</v>
      </c>
      <c r="D44" s="54">
        <v>0</v>
      </c>
      <c r="E44" s="55">
        <f t="shared" si="0"/>
        <v>620</v>
      </c>
      <c r="F44" s="53">
        <v>0</v>
      </c>
      <c r="G44" s="55">
        <f t="shared" si="2"/>
        <v>620</v>
      </c>
      <c r="H44" s="53">
        <v>13.51</v>
      </c>
      <c r="I44" s="56">
        <f t="shared" si="1"/>
        <v>8376.2000000000007</v>
      </c>
    </row>
    <row r="45" spans="1:9" ht="20.25" x14ac:dyDescent="0.3">
      <c r="A45" s="19" t="s">
        <v>54</v>
      </c>
      <c r="B45" s="19" t="s">
        <v>14</v>
      </c>
      <c r="C45" s="20">
        <v>490</v>
      </c>
      <c r="D45" s="20">
        <v>0</v>
      </c>
      <c r="E45" s="21">
        <f t="shared" si="0"/>
        <v>490</v>
      </c>
      <c r="F45" s="19">
        <v>69</v>
      </c>
      <c r="G45" s="21">
        <f t="shared" si="2"/>
        <v>421</v>
      </c>
      <c r="H45" s="19">
        <v>14.2</v>
      </c>
      <c r="I45" s="22">
        <f t="shared" si="1"/>
        <v>5978.2</v>
      </c>
    </row>
    <row r="46" spans="1:9" ht="20.25" x14ac:dyDescent="0.3">
      <c r="A46" s="19" t="s">
        <v>55</v>
      </c>
      <c r="B46" s="19" t="s">
        <v>14</v>
      </c>
      <c r="C46" s="20">
        <v>92</v>
      </c>
      <c r="D46" s="20">
        <v>0</v>
      </c>
      <c r="E46" s="21">
        <f t="shared" si="0"/>
        <v>92</v>
      </c>
      <c r="F46" s="19">
        <v>0</v>
      </c>
      <c r="G46" s="21">
        <f t="shared" si="2"/>
        <v>92</v>
      </c>
      <c r="H46" s="19">
        <v>17.84</v>
      </c>
      <c r="I46" s="22">
        <f t="shared" si="1"/>
        <v>1641.28</v>
      </c>
    </row>
    <row r="47" spans="1:9" ht="20.25" x14ac:dyDescent="0.3">
      <c r="A47" s="19" t="s">
        <v>56</v>
      </c>
      <c r="B47" s="19" t="s">
        <v>14</v>
      </c>
      <c r="C47" s="20">
        <v>180</v>
      </c>
      <c r="D47" s="20">
        <v>0</v>
      </c>
      <c r="E47" s="21">
        <f t="shared" si="0"/>
        <v>180</v>
      </c>
      <c r="F47" s="19">
        <v>0</v>
      </c>
      <c r="G47" s="21">
        <f t="shared" si="2"/>
        <v>180</v>
      </c>
      <c r="H47" s="19">
        <v>10.45</v>
      </c>
      <c r="I47" s="22">
        <f t="shared" si="1"/>
        <v>1880.9999999999998</v>
      </c>
    </row>
    <row r="48" spans="1:9" ht="20.25" x14ac:dyDescent="0.3">
      <c r="A48" s="19" t="s">
        <v>57</v>
      </c>
      <c r="B48" s="19" t="s">
        <v>14</v>
      </c>
      <c r="C48" s="20">
        <f>+[1]ENERO!G48</f>
        <v>0</v>
      </c>
      <c r="D48" s="20">
        <v>0</v>
      </c>
      <c r="E48" s="21">
        <f t="shared" si="0"/>
        <v>0</v>
      </c>
      <c r="F48" s="19">
        <v>0</v>
      </c>
      <c r="G48" s="21">
        <f t="shared" si="2"/>
        <v>0</v>
      </c>
      <c r="H48" s="19">
        <v>1.2</v>
      </c>
      <c r="I48" s="22">
        <f t="shared" si="1"/>
        <v>0</v>
      </c>
    </row>
    <row r="49" spans="1:9" s="57" customFormat="1" ht="20.25" x14ac:dyDescent="0.3">
      <c r="A49" s="53" t="s">
        <v>58</v>
      </c>
      <c r="B49" s="53" t="s">
        <v>14</v>
      </c>
      <c r="C49" s="54">
        <v>200</v>
      </c>
      <c r="D49" s="54">
        <v>0</v>
      </c>
      <c r="E49" s="55">
        <f t="shared" si="0"/>
        <v>200</v>
      </c>
      <c r="F49" s="53">
        <v>20</v>
      </c>
      <c r="G49" s="55">
        <v>200</v>
      </c>
      <c r="H49" s="53">
        <v>1.64</v>
      </c>
      <c r="I49" s="56">
        <f t="shared" si="1"/>
        <v>328</v>
      </c>
    </row>
    <row r="50" spans="1:9" ht="20.25" x14ac:dyDescent="0.3">
      <c r="A50" s="19" t="s">
        <v>59</v>
      </c>
      <c r="B50" s="19" t="s">
        <v>14</v>
      </c>
      <c r="C50" s="20">
        <v>160</v>
      </c>
      <c r="D50" s="20">
        <v>100</v>
      </c>
      <c r="E50" s="21">
        <f t="shared" si="0"/>
        <v>260</v>
      </c>
      <c r="F50" s="19">
        <v>0</v>
      </c>
      <c r="G50" s="21">
        <f t="shared" si="2"/>
        <v>260</v>
      </c>
      <c r="H50" s="19">
        <v>53.46</v>
      </c>
      <c r="I50" s="22">
        <f t="shared" si="1"/>
        <v>13899.6</v>
      </c>
    </row>
    <row r="51" spans="1:9" ht="20.25" x14ac:dyDescent="0.3">
      <c r="A51" s="19" t="s">
        <v>60</v>
      </c>
      <c r="B51" s="19" t="s">
        <v>14</v>
      </c>
      <c r="C51" s="20">
        <f>+[1]ENERO!G51</f>
        <v>0</v>
      </c>
      <c r="D51" s="20">
        <v>0</v>
      </c>
      <c r="E51" s="21">
        <f t="shared" si="0"/>
        <v>0</v>
      </c>
      <c r="F51" s="19">
        <v>0</v>
      </c>
      <c r="G51" s="21">
        <f t="shared" si="2"/>
        <v>0</v>
      </c>
      <c r="H51" s="19">
        <v>16.2</v>
      </c>
      <c r="I51" s="22">
        <f t="shared" si="1"/>
        <v>0</v>
      </c>
    </row>
    <row r="52" spans="1:9" ht="20.25" x14ac:dyDescent="0.3">
      <c r="A52" s="19" t="s">
        <v>61</v>
      </c>
      <c r="B52" s="19" t="s">
        <v>14</v>
      </c>
      <c r="C52" s="20">
        <v>280</v>
      </c>
      <c r="D52" s="20">
        <v>0</v>
      </c>
      <c r="E52" s="21">
        <f t="shared" si="0"/>
        <v>280</v>
      </c>
      <c r="F52" s="19">
        <v>0</v>
      </c>
      <c r="G52" s="21">
        <f t="shared" si="2"/>
        <v>280</v>
      </c>
      <c r="H52" s="19">
        <v>30.8</v>
      </c>
      <c r="I52" s="22">
        <f t="shared" si="1"/>
        <v>8624</v>
      </c>
    </row>
    <row r="53" spans="1:9" ht="20.25" x14ac:dyDescent="0.3">
      <c r="A53" s="19" t="s">
        <v>62</v>
      </c>
      <c r="B53" s="19" t="s">
        <v>14</v>
      </c>
      <c r="C53" s="20">
        <v>180</v>
      </c>
      <c r="D53" s="20">
        <v>0</v>
      </c>
      <c r="E53" s="21">
        <f t="shared" si="0"/>
        <v>180</v>
      </c>
      <c r="F53" s="19">
        <v>40</v>
      </c>
      <c r="G53" s="21">
        <f t="shared" si="2"/>
        <v>140</v>
      </c>
      <c r="H53" s="19">
        <v>60.5</v>
      </c>
      <c r="I53" s="22">
        <f t="shared" si="1"/>
        <v>8470</v>
      </c>
    </row>
    <row r="54" spans="1:9" ht="20.25" x14ac:dyDescent="0.3">
      <c r="A54" s="19" t="s">
        <v>63</v>
      </c>
      <c r="B54" s="19" t="s">
        <v>14</v>
      </c>
      <c r="C54" s="20">
        <v>130</v>
      </c>
      <c r="D54" s="20">
        <v>0</v>
      </c>
      <c r="E54" s="21">
        <v>130</v>
      </c>
      <c r="F54" s="19">
        <v>40</v>
      </c>
      <c r="G54" s="21">
        <f t="shared" si="2"/>
        <v>90</v>
      </c>
      <c r="H54" s="19">
        <v>0.74</v>
      </c>
      <c r="I54" s="22">
        <f t="shared" si="1"/>
        <v>66.599999999999994</v>
      </c>
    </row>
    <row r="55" spans="1:9" ht="20.25" x14ac:dyDescent="0.3">
      <c r="A55" s="19" t="s">
        <v>64</v>
      </c>
      <c r="B55" s="19" t="s">
        <v>14</v>
      </c>
      <c r="C55" s="20">
        <f>+[1]ENERO!G55</f>
        <v>0</v>
      </c>
      <c r="D55" s="20">
        <v>0</v>
      </c>
      <c r="E55" s="21">
        <f t="shared" si="0"/>
        <v>0</v>
      </c>
      <c r="F55" s="19">
        <v>0</v>
      </c>
      <c r="G55" s="21">
        <f t="shared" si="2"/>
        <v>0</v>
      </c>
      <c r="H55" s="19">
        <v>0.63</v>
      </c>
      <c r="I55" s="22">
        <f t="shared" si="1"/>
        <v>0</v>
      </c>
    </row>
    <row r="56" spans="1:9" s="57" customFormat="1" ht="20.25" x14ac:dyDescent="0.3">
      <c r="A56" s="53" t="s">
        <v>65</v>
      </c>
      <c r="B56" s="53" t="s">
        <v>14</v>
      </c>
      <c r="C56" s="54">
        <v>140</v>
      </c>
      <c r="D56" s="54">
        <v>0</v>
      </c>
      <c r="E56" s="55">
        <f t="shared" si="0"/>
        <v>140</v>
      </c>
      <c r="F56" s="53">
        <v>8</v>
      </c>
      <c r="G56" s="55">
        <f t="shared" si="2"/>
        <v>132</v>
      </c>
      <c r="H56" s="53">
        <v>11.02</v>
      </c>
      <c r="I56" s="56">
        <f t="shared" si="1"/>
        <v>1454.6399999999999</v>
      </c>
    </row>
    <row r="57" spans="1:9" s="57" customFormat="1" ht="20.25" x14ac:dyDescent="0.3">
      <c r="A57" s="53" t="s">
        <v>66</v>
      </c>
      <c r="B57" s="53" t="s">
        <v>14</v>
      </c>
      <c r="C57" s="54">
        <f>+[1]ENERO!G57</f>
        <v>300</v>
      </c>
      <c r="D57" s="54">
        <v>0</v>
      </c>
      <c r="E57" s="55">
        <f t="shared" si="0"/>
        <v>300</v>
      </c>
      <c r="F57" s="53">
        <v>0</v>
      </c>
      <c r="G57" s="55">
        <f t="shared" si="2"/>
        <v>300</v>
      </c>
      <c r="H57" s="53">
        <v>2.5299999999999998</v>
      </c>
      <c r="I57" s="56">
        <f t="shared" si="1"/>
        <v>758.99999999999989</v>
      </c>
    </row>
    <row r="58" spans="1:9" ht="20.25" x14ac:dyDescent="0.3">
      <c r="A58" s="19" t="s">
        <v>67</v>
      </c>
      <c r="B58" s="19" t="s">
        <v>14</v>
      </c>
      <c r="C58" s="20">
        <v>500</v>
      </c>
      <c r="D58" s="20">
        <v>0</v>
      </c>
      <c r="E58" s="21">
        <f t="shared" si="0"/>
        <v>500</v>
      </c>
      <c r="F58" s="19">
        <v>0</v>
      </c>
      <c r="G58" s="21">
        <f t="shared" si="2"/>
        <v>500</v>
      </c>
      <c r="H58" s="19">
        <v>27.5</v>
      </c>
      <c r="I58" s="22">
        <f t="shared" si="1"/>
        <v>13750</v>
      </c>
    </row>
    <row r="59" spans="1:9" ht="20.25" x14ac:dyDescent="0.3">
      <c r="A59" s="19" t="s">
        <v>68</v>
      </c>
      <c r="B59" s="19" t="s">
        <v>69</v>
      </c>
      <c r="C59" s="20">
        <f>+[1]ENERO!G59</f>
        <v>0</v>
      </c>
      <c r="D59" s="20">
        <v>0</v>
      </c>
      <c r="E59" s="21">
        <f t="shared" si="0"/>
        <v>0</v>
      </c>
      <c r="F59" s="19">
        <v>0</v>
      </c>
      <c r="G59" s="21">
        <f t="shared" si="2"/>
        <v>0</v>
      </c>
      <c r="H59" s="19">
        <v>10.9</v>
      </c>
      <c r="I59" s="22">
        <f t="shared" si="1"/>
        <v>0</v>
      </c>
    </row>
    <row r="60" spans="1:9" ht="20.25" x14ac:dyDescent="0.3">
      <c r="A60" s="19" t="s">
        <v>70</v>
      </c>
      <c r="B60" s="19" t="s">
        <v>14</v>
      </c>
      <c r="C60" s="20">
        <v>700</v>
      </c>
      <c r="D60" s="20">
        <v>0</v>
      </c>
      <c r="E60" s="21">
        <f t="shared" si="0"/>
        <v>700</v>
      </c>
      <c r="F60" s="19">
        <v>35</v>
      </c>
      <c r="G60" s="21">
        <f t="shared" si="2"/>
        <v>665</v>
      </c>
      <c r="H60" s="19">
        <v>6.6</v>
      </c>
      <c r="I60" s="22">
        <f t="shared" si="1"/>
        <v>4389</v>
      </c>
    </row>
    <row r="61" spans="1:9" ht="20.25" x14ac:dyDescent="0.3">
      <c r="A61" s="19" t="s">
        <v>71</v>
      </c>
      <c r="B61" s="19" t="s">
        <v>14</v>
      </c>
      <c r="C61" s="20">
        <v>400</v>
      </c>
      <c r="D61" s="20">
        <v>200</v>
      </c>
      <c r="E61" s="21">
        <f t="shared" si="0"/>
        <v>600</v>
      </c>
      <c r="F61" s="19">
        <v>150</v>
      </c>
      <c r="G61" s="21">
        <f t="shared" si="2"/>
        <v>450</v>
      </c>
      <c r="H61" s="19">
        <v>1.63</v>
      </c>
      <c r="I61" s="22">
        <f t="shared" si="1"/>
        <v>733.5</v>
      </c>
    </row>
    <row r="62" spans="1:9" s="57" customFormat="1" ht="20.25" x14ac:dyDescent="0.3">
      <c r="A62" s="53" t="s">
        <v>72</v>
      </c>
      <c r="B62" s="53" t="s">
        <v>14</v>
      </c>
      <c r="C62" s="54">
        <f>+[1]ENERO!G62</f>
        <v>0</v>
      </c>
      <c r="D62" s="54">
        <v>0</v>
      </c>
      <c r="E62" s="55">
        <f t="shared" si="0"/>
        <v>0</v>
      </c>
      <c r="F62" s="53">
        <v>0</v>
      </c>
      <c r="G62" s="55">
        <f t="shared" si="2"/>
        <v>0</v>
      </c>
      <c r="H62" s="53">
        <v>7.28</v>
      </c>
      <c r="I62" s="56">
        <f t="shared" si="1"/>
        <v>0</v>
      </c>
    </row>
    <row r="63" spans="1:9" ht="20.25" x14ac:dyDescent="0.3">
      <c r="A63" s="19" t="s">
        <v>73</v>
      </c>
      <c r="B63" s="19" t="s">
        <v>14</v>
      </c>
      <c r="C63" s="20">
        <v>646</v>
      </c>
      <c r="D63" s="20">
        <v>200</v>
      </c>
      <c r="E63" s="21">
        <v>846</v>
      </c>
      <c r="F63" s="19">
        <v>45</v>
      </c>
      <c r="G63" s="21">
        <f t="shared" si="2"/>
        <v>801</v>
      </c>
      <c r="H63" s="19">
        <v>3.17</v>
      </c>
      <c r="I63" s="22">
        <f t="shared" si="1"/>
        <v>2539.17</v>
      </c>
    </row>
    <row r="64" spans="1:9" ht="20.25" x14ac:dyDescent="0.3">
      <c r="A64" s="19" t="s">
        <v>74</v>
      </c>
      <c r="B64" s="19" t="s">
        <v>14</v>
      </c>
      <c r="C64" s="20">
        <v>390</v>
      </c>
      <c r="D64" s="20">
        <v>0</v>
      </c>
      <c r="E64" s="21">
        <v>390</v>
      </c>
      <c r="F64" s="19">
        <v>0</v>
      </c>
      <c r="G64" s="21">
        <f t="shared" si="2"/>
        <v>390</v>
      </c>
      <c r="H64" s="19">
        <v>30.2</v>
      </c>
      <c r="I64" s="22">
        <f t="shared" si="1"/>
        <v>11778</v>
      </c>
    </row>
    <row r="65" spans="1:9" ht="20.25" x14ac:dyDescent="0.3">
      <c r="A65" s="19" t="s">
        <v>75</v>
      </c>
      <c r="B65" s="19" t="s">
        <v>14</v>
      </c>
      <c r="C65" s="20">
        <v>112</v>
      </c>
      <c r="D65" s="20">
        <v>0</v>
      </c>
      <c r="E65" s="21">
        <f t="shared" si="0"/>
        <v>112</v>
      </c>
      <c r="F65" s="19">
        <v>20</v>
      </c>
      <c r="G65" s="21">
        <f t="shared" si="2"/>
        <v>92</v>
      </c>
      <c r="H65" s="19">
        <v>2.75</v>
      </c>
      <c r="I65" s="22">
        <f t="shared" si="1"/>
        <v>253</v>
      </c>
    </row>
    <row r="66" spans="1:9" ht="20.25" x14ac:dyDescent="0.3">
      <c r="A66" s="24" t="s">
        <v>76</v>
      </c>
      <c r="B66" s="24"/>
      <c r="C66" s="24"/>
      <c r="D66" s="24"/>
      <c r="E66" s="25"/>
      <c r="F66" s="26"/>
      <c r="G66" s="25"/>
      <c r="H66" s="27"/>
      <c r="I66" s="28">
        <f>SUM(I14:I65)</f>
        <v>202788.88000000003</v>
      </c>
    </row>
    <row r="67" spans="1:9" ht="20.25" x14ac:dyDescent="0.3">
      <c r="A67" s="29"/>
      <c r="B67" s="29"/>
      <c r="C67" s="1"/>
      <c r="D67" s="29"/>
      <c r="E67" s="25"/>
      <c r="F67" s="30"/>
      <c r="G67" s="25"/>
      <c r="H67" s="29"/>
    </row>
    <row r="68" spans="1:9" ht="20.25" x14ac:dyDescent="0.3">
      <c r="A68" s="4"/>
      <c r="B68" s="5"/>
      <c r="C68" s="5"/>
      <c r="D68" s="5"/>
      <c r="E68" s="25"/>
      <c r="F68" s="31"/>
      <c r="G68" s="25"/>
      <c r="H68" s="5"/>
      <c r="I68" s="2"/>
    </row>
    <row r="69" spans="1:9" ht="21" thickBot="1" x14ac:dyDescent="0.35">
      <c r="B69" s="1"/>
      <c r="C69" s="32"/>
      <c r="D69" s="32"/>
      <c r="E69" s="25"/>
      <c r="F69" s="31"/>
      <c r="G69" s="25"/>
      <c r="H69" s="5"/>
    </row>
    <row r="70" spans="1:9" x14ac:dyDescent="0.25">
      <c r="A70" s="13" t="s">
        <v>13</v>
      </c>
      <c r="B70" s="14" t="s">
        <v>14</v>
      </c>
      <c r="C70" s="14" t="s">
        <v>15</v>
      </c>
      <c r="D70" s="14" t="s">
        <v>16</v>
      </c>
      <c r="E70" s="33" t="s">
        <v>15</v>
      </c>
      <c r="F70" s="33" t="s">
        <v>17</v>
      </c>
      <c r="G70" s="33" t="s">
        <v>18</v>
      </c>
      <c r="H70" s="14" t="s">
        <v>19</v>
      </c>
      <c r="I70" s="15" t="s">
        <v>19</v>
      </c>
    </row>
    <row r="71" spans="1:9" ht="15.75" thickBot="1" x14ac:dyDescent="0.3">
      <c r="A71" s="16"/>
      <c r="B71" s="17"/>
      <c r="C71" s="17" t="s">
        <v>20</v>
      </c>
      <c r="D71" s="17"/>
      <c r="E71" s="17" t="s">
        <v>17</v>
      </c>
      <c r="F71" s="17" t="s">
        <v>21</v>
      </c>
      <c r="G71" s="17" t="s">
        <v>22</v>
      </c>
      <c r="H71" s="17" t="s">
        <v>23</v>
      </c>
      <c r="I71" s="18" t="s">
        <v>17</v>
      </c>
    </row>
    <row r="72" spans="1:9" ht="20.25" x14ac:dyDescent="0.3">
      <c r="A72" s="19" t="s">
        <v>77</v>
      </c>
      <c r="B72" s="19" t="s">
        <v>14</v>
      </c>
      <c r="C72" s="19">
        <v>380</v>
      </c>
      <c r="D72" s="19">
        <v>100</v>
      </c>
      <c r="E72" s="21">
        <f>+C72+D72</f>
        <v>480</v>
      </c>
      <c r="F72" s="19">
        <v>0</v>
      </c>
      <c r="G72" s="21">
        <v>480</v>
      </c>
      <c r="H72" s="19">
        <v>24.2</v>
      </c>
      <c r="I72" s="22">
        <f>+G72*H72</f>
        <v>11616</v>
      </c>
    </row>
    <row r="73" spans="1:9" s="57" customFormat="1" ht="20.25" x14ac:dyDescent="0.3">
      <c r="A73" s="53" t="s">
        <v>78</v>
      </c>
      <c r="B73" s="53" t="s">
        <v>14</v>
      </c>
      <c r="C73" s="53">
        <v>77</v>
      </c>
      <c r="D73" s="53">
        <v>0</v>
      </c>
      <c r="E73" s="55">
        <f t="shared" ref="E73:E134" si="3">+C73+D73</f>
        <v>77</v>
      </c>
      <c r="F73" s="53">
        <v>42</v>
      </c>
      <c r="G73" s="55">
        <f t="shared" ref="G73:G135" si="4">+E73-F73</f>
        <v>35</v>
      </c>
      <c r="H73" s="53">
        <v>158.66</v>
      </c>
      <c r="I73" s="56">
        <f t="shared" ref="I73:I135" si="5">+G73*H73</f>
        <v>5553.0999999999995</v>
      </c>
    </row>
    <row r="74" spans="1:9" ht="20.25" x14ac:dyDescent="0.3">
      <c r="A74" s="19" t="s">
        <v>79</v>
      </c>
      <c r="B74" s="19" t="s">
        <v>14</v>
      </c>
      <c r="C74" s="19">
        <v>0</v>
      </c>
      <c r="D74" s="19">
        <v>0</v>
      </c>
      <c r="E74" s="21">
        <f t="shared" si="3"/>
        <v>0</v>
      </c>
      <c r="F74" s="19">
        <v>0</v>
      </c>
      <c r="G74" s="21">
        <f t="shared" si="4"/>
        <v>0</v>
      </c>
      <c r="H74" s="19">
        <v>190.8</v>
      </c>
      <c r="I74" s="22">
        <f t="shared" si="5"/>
        <v>0</v>
      </c>
    </row>
    <row r="75" spans="1:9" s="57" customFormat="1" ht="20.25" x14ac:dyDescent="0.3">
      <c r="A75" s="53" t="s">
        <v>80</v>
      </c>
      <c r="B75" s="53" t="s">
        <v>14</v>
      </c>
      <c r="C75" s="53">
        <v>600</v>
      </c>
      <c r="D75" s="53">
        <v>0</v>
      </c>
      <c r="E75" s="55">
        <f t="shared" si="3"/>
        <v>600</v>
      </c>
      <c r="F75" s="53">
        <v>0</v>
      </c>
      <c r="G75" s="55">
        <f>+E75-F75</f>
        <v>600</v>
      </c>
      <c r="H75" s="53">
        <v>11.24</v>
      </c>
      <c r="I75" s="56">
        <f t="shared" si="5"/>
        <v>6744</v>
      </c>
    </row>
    <row r="76" spans="1:9" ht="20.25" x14ac:dyDescent="0.3">
      <c r="A76" s="19" t="s">
        <v>81</v>
      </c>
      <c r="B76" s="19" t="s">
        <v>14</v>
      </c>
      <c r="C76" s="19">
        <v>280</v>
      </c>
      <c r="D76" s="19">
        <v>50</v>
      </c>
      <c r="E76" s="21">
        <v>330</v>
      </c>
      <c r="F76" s="19">
        <v>0</v>
      </c>
      <c r="G76" s="21">
        <v>330</v>
      </c>
      <c r="H76" s="19">
        <v>30.5</v>
      </c>
      <c r="I76" s="22">
        <f t="shared" si="5"/>
        <v>10065</v>
      </c>
    </row>
    <row r="77" spans="1:9" ht="20.25" x14ac:dyDescent="0.3">
      <c r="A77" s="19" t="s">
        <v>82</v>
      </c>
      <c r="B77" s="19" t="s">
        <v>14</v>
      </c>
      <c r="C77" s="19">
        <v>0</v>
      </c>
      <c r="D77" s="19">
        <v>0</v>
      </c>
      <c r="E77" s="21">
        <f t="shared" si="3"/>
        <v>0</v>
      </c>
      <c r="F77" s="19">
        <v>0</v>
      </c>
      <c r="G77" s="21">
        <f t="shared" si="4"/>
        <v>0</v>
      </c>
      <c r="H77" s="19">
        <v>2.5</v>
      </c>
      <c r="I77" s="22">
        <f t="shared" si="5"/>
        <v>0</v>
      </c>
    </row>
    <row r="78" spans="1:9" ht="20.25" x14ac:dyDescent="0.3">
      <c r="A78" s="19" t="s">
        <v>83</v>
      </c>
      <c r="B78" s="19" t="s">
        <v>14</v>
      </c>
      <c r="C78" s="19">
        <v>193</v>
      </c>
      <c r="D78" s="19">
        <v>0</v>
      </c>
      <c r="E78" s="21">
        <f t="shared" si="3"/>
        <v>193</v>
      </c>
      <c r="F78" s="19">
        <v>7</v>
      </c>
      <c r="G78" s="21">
        <f t="shared" si="4"/>
        <v>186</v>
      </c>
      <c r="H78" s="34">
        <v>132</v>
      </c>
      <c r="I78" s="22">
        <f t="shared" si="5"/>
        <v>24552</v>
      </c>
    </row>
    <row r="79" spans="1:9" ht="20.25" x14ac:dyDescent="0.3">
      <c r="A79" s="19" t="s">
        <v>84</v>
      </c>
      <c r="B79" s="19" t="s">
        <v>14</v>
      </c>
      <c r="C79" s="19">
        <v>660</v>
      </c>
      <c r="D79" s="19">
        <v>100</v>
      </c>
      <c r="E79" s="21">
        <f t="shared" si="3"/>
        <v>760</v>
      </c>
      <c r="F79" s="19">
        <v>40</v>
      </c>
      <c r="G79" s="21">
        <f t="shared" si="4"/>
        <v>720</v>
      </c>
      <c r="H79" s="19">
        <v>1.71</v>
      </c>
      <c r="I79" s="22">
        <f t="shared" si="5"/>
        <v>1231.2</v>
      </c>
    </row>
    <row r="80" spans="1:9" ht="20.25" x14ac:dyDescent="0.3">
      <c r="A80" s="19" t="s">
        <v>85</v>
      </c>
      <c r="B80" s="19" t="s">
        <v>14</v>
      </c>
      <c r="C80" s="19">
        <v>300</v>
      </c>
      <c r="D80" s="19">
        <v>100</v>
      </c>
      <c r="E80" s="21">
        <f t="shared" si="3"/>
        <v>400</v>
      </c>
      <c r="F80" s="19">
        <v>0</v>
      </c>
      <c r="G80" s="21">
        <f t="shared" si="4"/>
        <v>400</v>
      </c>
      <c r="H80" s="19">
        <v>0.4</v>
      </c>
      <c r="I80" s="22">
        <f t="shared" si="5"/>
        <v>160</v>
      </c>
    </row>
    <row r="81" spans="1:9" s="57" customFormat="1" ht="20.25" x14ac:dyDescent="0.3">
      <c r="A81" s="53" t="s">
        <v>86</v>
      </c>
      <c r="B81" s="53" t="s">
        <v>14</v>
      </c>
      <c r="C81" s="53">
        <v>0</v>
      </c>
      <c r="D81" s="53">
        <v>0</v>
      </c>
      <c r="E81" s="55">
        <v>0</v>
      </c>
      <c r="F81" s="53">
        <v>0</v>
      </c>
      <c r="G81" s="55">
        <f t="shared" si="4"/>
        <v>0</v>
      </c>
      <c r="H81" s="53">
        <v>4.4000000000000004</v>
      </c>
      <c r="I81" s="56">
        <f t="shared" si="5"/>
        <v>0</v>
      </c>
    </row>
    <row r="82" spans="1:9" s="57" customFormat="1" ht="20.25" x14ac:dyDescent="0.3">
      <c r="A82" s="53" t="s">
        <v>87</v>
      </c>
      <c r="B82" s="53" t="s">
        <v>14</v>
      </c>
      <c r="C82" s="53">
        <v>4</v>
      </c>
      <c r="D82" s="53">
        <v>6</v>
      </c>
      <c r="E82" s="55">
        <f t="shared" si="3"/>
        <v>10</v>
      </c>
      <c r="F82" s="53">
        <v>6</v>
      </c>
      <c r="G82" s="55">
        <v>4</v>
      </c>
      <c r="H82" s="53">
        <v>547.69000000000005</v>
      </c>
      <c r="I82" s="56">
        <f t="shared" si="5"/>
        <v>2190.7600000000002</v>
      </c>
    </row>
    <row r="83" spans="1:9" s="57" customFormat="1" ht="20.25" x14ac:dyDescent="0.3">
      <c r="A83" s="53" t="s">
        <v>88</v>
      </c>
      <c r="B83" s="53" t="s">
        <v>89</v>
      </c>
      <c r="C83" s="53">
        <v>0</v>
      </c>
      <c r="D83" s="53">
        <v>0</v>
      </c>
      <c r="E83" s="55">
        <f t="shared" si="3"/>
        <v>0</v>
      </c>
      <c r="F83" s="53">
        <v>0</v>
      </c>
      <c r="G83" s="55">
        <f t="shared" si="4"/>
        <v>0</v>
      </c>
      <c r="H83" s="53">
        <v>134.94999999999999</v>
      </c>
      <c r="I83" s="56">
        <f t="shared" si="5"/>
        <v>0</v>
      </c>
    </row>
    <row r="84" spans="1:9" s="57" customFormat="1" ht="20.25" x14ac:dyDescent="0.3">
      <c r="A84" s="53" t="s">
        <v>90</v>
      </c>
      <c r="B84" s="53" t="s">
        <v>89</v>
      </c>
      <c r="C84" s="53">
        <v>0</v>
      </c>
      <c r="D84" s="53">
        <v>80</v>
      </c>
      <c r="E84" s="55">
        <f t="shared" si="3"/>
        <v>80</v>
      </c>
      <c r="F84" s="53">
        <v>4</v>
      </c>
      <c r="G84" s="55">
        <f t="shared" si="4"/>
        <v>76</v>
      </c>
      <c r="H84" s="53">
        <v>138.6</v>
      </c>
      <c r="I84" s="56">
        <f t="shared" si="5"/>
        <v>10533.6</v>
      </c>
    </row>
    <row r="85" spans="1:9" s="57" customFormat="1" ht="20.25" x14ac:dyDescent="0.3">
      <c r="A85" s="53" t="s">
        <v>91</v>
      </c>
      <c r="B85" s="53" t="s">
        <v>89</v>
      </c>
      <c r="C85" s="53">
        <v>60</v>
      </c>
      <c r="D85" s="53">
        <v>80</v>
      </c>
      <c r="E85" s="55">
        <f t="shared" si="3"/>
        <v>140</v>
      </c>
      <c r="F85" s="53">
        <v>29</v>
      </c>
      <c r="G85" s="55">
        <v>111</v>
      </c>
      <c r="H85" s="53">
        <v>135.62</v>
      </c>
      <c r="I85" s="56">
        <f t="shared" si="5"/>
        <v>15053.82</v>
      </c>
    </row>
    <row r="86" spans="1:9" s="57" customFormat="1" ht="20.25" x14ac:dyDescent="0.3">
      <c r="A86" s="53" t="s">
        <v>92</v>
      </c>
      <c r="B86" s="53" t="s">
        <v>14</v>
      </c>
      <c r="C86" s="53">
        <v>1000</v>
      </c>
      <c r="D86" s="53">
        <v>0</v>
      </c>
      <c r="E86" s="55">
        <f t="shared" si="3"/>
        <v>1000</v>
      </c>
      <c r="F86" s="53">
        <v>0</v>
      </c>
      <c r="G86" s="55">
        <f t="shared" si="4"/>
        <v>1000</v>
      </c>
      <c r="H86" s="53">
        <v>7.21</v>
      </c>
      <c r="I86" s="56">
        <f t="shared" si="5"/>
        <v>7210</v>
      </c>
    </row>
    <row r="87" spans="1:9" s="57" customFormat="1" ht="20.25" x14ac:dyDescent="0.3">
      <c r="A87" s="53" t="s">
        <v>93</v>
      </c>
      <c r="B87" s="53" t="s">
        <v>14</v>
      </c>
      <c r="C87" s="53">
        <v>200</v>
      </c>
      <c r="D87" s="53">
        <v>0</v>
      </c>
      <c r="E87" s="55">
        <f t="shared" si="3"/>
        <v>200</v>
      </c>
      <c r="F87" s="53">
        <v>16</v>
      </c>
      <c r="G87" s="55">
        <f t="shared" si="4"/>
        <v>184</v>
      </c>
      <c r="H87" s="53">
        <v>158.4</v>
      </c>
      <c r="I87" s="56">
        <f t="shared" si="5"/>
        <v>29145.600000000002</v>
      </c>
    </row>
    <row r="88" spans="1:9" ht="20.25" x14ac:dyDescent="0.3">
      <c r="A88" s="19" t="s">
        <v>94</v>
      </c>
      <c r="B88" s="19" t="s">
        <v>14</v>
      </c>
      <c r="C88" s="19">
        <v>0</v>
      </c>
      <c r="D88" s="19">
        <v>0</v>
      </c>
      <c r="E88" s="21">
        <f t="shared" si="3"/>
        <v>0</v>
      </c>
      <c r="F88" s="19">
        <v>0</v>
      </c>
      <c r="G88" s="21">
        <f t="shared" si="4"/>
        <v>0</v>
      </c>
      <c r="H88" s="19">
        <v>1.84</v>
      </c>
      <c r="I88" s="22">
        <f t="shared" si="5"/>
        <v>0</v>
      </c>
    </row>
    <row r="89" spans="1:9" ht="20.25" x14ac:dyDescent="0.3">
      <c r="A89" s="19" t="s">
        <v>95</v>
      </c>
      <c r="B89" s="19" t="s">
        <v>14</v>
      </c>
      <c r="C89" s="19">
        <v>225</v>
      </c>
      <c r="D89" s="19">
        <v>0</v>
      </c>
      <c r="E89" s="21">
        <f t="shared" si="3"/>
        <v>225</v>
      </c>
      <c r="F89" s="19">
        <v>0</v>
      </c>
      <c r="G89" s="21">
        <f t="shared" si="4"/>
        <v>225</v>
      </c>
      <c r="H89" s="19">
        <v>1.84</v>
      </c>
      <c r="I89" s="22">
        <f t="shared" si="5"/>
        <v>414</v>
      </c>
    </row>
    <row r="90" spans="1:9" ht="20.25" x14ac:dyDescent="0.3">
      <c r="A90" s="19" t="s">
        <v>96</v>
      </c>
      <c r="B90" s="19" t="s">
        <v>14</v>
      </c>
      <c r="C90" s="19">
        <v>0</v>
      </c>
      <c r="D90" s="19">
        <v>0</v>
      </c>
      <c r="E90" s="21">
        <f t="shared" si="3"/>
        <v>0</v>
      </c>
      <c r="F90" s="19">
        <v>0</v>
      </c>
      <c r="G90" s="21">
        <f t="shared" si="4"/>
        <v>0</v>
      </c>
      <c r="H90" s="19">
        <v>0</v>
      </c>
      <c r="I90" s="22">
        <f t="shared" si="5"/>
        <v>0</v>
      </c>
    </row>
    <row r="91" spans="1:9" s="57" customFormat="1" ht="20.25" x14ac:dyDescent="0.3">
      <c r="A91" s="53" t="s">
        <v>97</v>
      </c>
      <c r="B91" s="53" t="s">
        <v>14</v>
      </c>
      <c r="C91" s="53">
        <v>272</v>
      </c>
      <c r="D91" s="53">
        <v>200</v>
      </c>
      <c r="E91" s="55">
        <f t="shared" si="3"/>
        <v>472</v>
      </c>
      <c r="F91" s="53">
        <v>31</v>
      </c>
      <c r="G91" s="55">
        <f t="shared" si="4"/>
        <v>441</v>
      </c>
      <c r="H91" s="53">
        <v>1.33</v>
      </c>
      <c r="I91" s="56">
        <f t="shared" si="5"/>
        <v>586.53000000000009</v>
      </c>
    </row>
    <row r="92" spans="1:9" s="57" customFormat="1" ht="20.25" x14ac:dyDescent="0.3">
      <c r="A92" s="53" t="s">
        <v>98</v>
      </c>
      <c r="B92" s="53" t="s">
        <v>14</v>
      </c>
      <c r="C92" s="53">
        <v>0</v>
      </c>
      <c r="D92" s="53">
        <v>0</v>
      </c>
      <c r="E92" s="55">
        <f t="shared" si="3"/>
        <v>0</v>
      </c>
      <c r="F92" s="53">
        <v>0</v>
      </c>
      <c r="G92" s="55">
        <f t="shared" si="4"/>
        <v>0</v>
      </c>
      <c r="H92" s="53">
        <v>0</v>
      </c>
      <c r="I92" s="56">
        <f t="shared" si="5"/>
        <v>0</v>
      </c>
    </row>
    <row r="93" spans="1:9" s="57" customFormat="1" ht="20.25" x14ac:dyDescent="0.3">
      <c r="A93" s="53" t="s">
        <v>99</v>
      </c>
      <c r="B93" s="53" t="s">
        <v>14</v>
      </c>
      <c r="C93" s="53">
        <v>238</v>
      </c>
      <c r="D93" s="53">
        <v>0</v>
      </c>
      <c r="E93" s="55">
        <f t="shared" si="3"/>
        <v>238</v>
      </c>
      <c r="F93" s="53">
        <v>16</v>
      </c>
      <c r="G93" s="55">
        <f t="shared" si="4"/>
        <v>222</v>
      </c>
      <c r="H93" s="53">
        <v>30.8</v>
      </c>
      <c r="I93" s="56">
        <f t="shared" si="5"/>
        <v>6837.6</v>
      </c>
    </row>
    <row r="94" spans="1:9" s="57" customFormat="1" ht="20.25" x14ac:dyDescent="0.3">
      <c r="A94" s="53" t="s">
        <v>100</v>
      </c>
      <c r="B94" s="53" t="s">
        <v>14</v>
      </c>
      <c r="C94" s="53">
        <v>216</v>
      </c>
      <c r="D94" s="53">
        <v>0</v>
      </c>
      <c r="E94" s="55">
        <f t="shared" si="3"/>
        <v>216</v>
      </c>
      <c r="F94" s="53">
        <v>0</v>
      </c>
      <c r="G94" s="55">
        <f t="shared" si="4"/>
        <v>216</v>
      </c>
      <c r="H94" s="53">
        <v>31.08</v>
      </c>
      <c r="I94" s="56">
        <f t="shared" si="5"/>
        <v>6713.28</v>
      </c>
    </row>
    <row r="95" spans="1:9" s="57" customFormat="1" ht="20.25" x14ac:dyDescent="0.3">
      <c r="A95" s="53" t="s">
        <v>101</v>
      </c>
      <c r="B95" s="53" t="s">
        <v>14</v>
      </c>
      <c r="C95" s="53">
        <v>0</v>
      </c>
      <c r="D95" s="53">
        <v>0</v>
      </c>
      <c r="E95" s="55">
        <v>0</v>
      </c>
      <c r="F95" s="53">
        <v>0</v>
      </c>
      <c r="G95" s="55">
        <v>0</v>
      </c>
      <c r="H95" s="53">
        <v>0</v>
      </c>
      <c r="I95" s="56">
        <f t="shared" si="5"/>
        <v>0</v>
      </c>
    </row>
    <row r="96" spans="1:9" s="57" customFormat="1" ht="20.25" x14ac:dyDescent="0.3">
      <c r="A96" s="53" t="s">
        <v>102</v>
      </c>
      <c r="B96" s="53" t="s">
        <v>14</v>
      </c>
      <c r="C96" s="53">
        <v>202</v>
      </c>
      <c r="D96" s="53">
        <v>0</v>
      </c>
      <c r="E96" s="55">
        <f t="shared" si="3"/>
        <v>202</v>
      </c>
      <c r="F96" s="53">
        <v>0</v>
      </c>
      <c r="G96" s="55">
        <f t="shared" si="4"/>
        <v>202</v>
      </c>
      <c r="H96" s="53">
        <v>48.68</v>
      </c>
      <c r="I96" s="56">
        <f t="shared" si="5"/>
        <v>9833.36</v>
      </c>
    </row>
    <row r="97" spans="1:9" s="57" customFormat="1" ht="20.25" x14ac:dyDescent="0.3">
      <c r="A97" s="53" t="s">
        <v>103</v>
      </c>
      <c r="B97" s="53" t="s">
        <v>14</v>
      </c>
      <c r="C97" s="53">
        <v>160</v>
      </c>
      <c r="D97" s="53">
        <v>0</v>
      </c>
      <c r="E97" s="55">
        <f t="shared" si="3"/>
        <v>160</v>
      </c>
      <c r="F97" s="53">
        <v>0</v>
      </c>
      <c r="G97" s="55">
        <f t="shared" si="4"/>
        <v>160</v>
      </c>
      <c r="H97" s="53">
        <v>58</v>
      </c>
      <c r="I97" s="56">
        <f t="shared" si="5"/>
        <v>9280</v>
      </c>
    </row>
    <row r="98" spans="1:9" s="57" customFormat="1" ht="20.25" x14ac:dyDescent="0.3">
      <c r="A98" s="53" t="s">
        <v>104</v>
      </c>
      <c r="B98" s="53" t="s">
        <v>14</v>
      </c>
      <c r="C98" s="53">
        <v>144</v>
      </c>
      <c r="D98" s="53">
        <v>0</v>
      </c>
      <c r="E98" s="55">
        <f t="shared" si="3"/>
        <v>144</v>
      </c>
      <c r="F98" s="53">
        <v>0</v>
      </c>
      <c r="G98" s="55">
        <f t="shared" si="4"/>
        <v>144</v>
      </c>
      <c r="H98" s="53">
        <v>41.8</v>
      </c>
      <c r="I98" s="56">
        <f t="shared" si="5"/>
        <v>6019.2</v>
      </c>
    </row>
    <row r="99" spans="1:9" s="57" customFormat="1" ht="20.25" x14ac:dyDescent="0.3">
      <c r="A99" s="53" t="s">
        <v>105</v>
      </c>
      <c r="B99" s="53" t="s">
        <v>14</v>
      </c>
      <c r="C99" s="53">
        <v>18</v>
      </c>
      <c r="D99" s="53">
        <v>0</v>
      </c>
      <c r="E99" s="55">
        <f t="shared" si="3"/>
        <v>18</v>
      </c>
      <c r="F99" s="53">
        <v>0</v>
      </c>
      <c r="G99" s="55">
        <f t="shared" si="4"/>
        <v>18</v>
      </c>
      <c r="H99" s="53">
        <v>67.97</v>
      </c>
      <c r="I99" s="56">
        <f t="shared" si="5"/>
        <v>1223.46</v>
      </c>
    </row>
    <row r="100" spans="1:9" s="57" customFormat="1" ht="20.25" x14ac:dyDescent="0.3">
      <c r="A100" s="53" t="s">
        <v>106</v>
      </c>
      <c r="B100" s="53" t="s">
        <v>14</v>
      </c>
      <c r="C100" s="53">
        <v>77</v>
      </c>
      <c r="D100" s="53">
        <v>0</v>
      </c>
      <c r="E100" s="55">
        <f t="shared" si="3"/>
        <v>77</v>
      </c>
      <c r="F100" s="53">
        <v>0</v>
      </c>
      <c r="G100" s="55">
        <f t="shared" si="4"/>
        <v>77</v>
      </c>
      <c r="H100" s="53">
        <v>67.97</v>
      </c>
      <c r="I100" s="56">
        <f t="shared" si="5"/>
        <v>5233.6899999999996</v>
      </c>
    </row>
    <row r="101" spans="1:9" s="57" customFormat="1" ht="20.25" x14ac:dyDescent="0.3">
      <c r="A101" s="53" t="s">
        <v>107</v>
      </c>
      <c r="B101" s="53" t="s">
        <v>14</v>
      </c>
      <c r="C101" s="53">
        <v>81</v>
      </c>
      <c r="D101" s="53">
        <v>0</v>
      </c>
      <c r="E101" s="55">
        <f t="shared" si="3"/>
        <v>81</v>
      </c>
      <c r="F101" s="53">
        <v>0</v>
      </c>
      <c r="G101" s="55">
        <v>81</v>
      </c>
      <c r="H101" s="53">
        <v>74</v>
      </c>
      <c r="I101" s="56">
        <f t="shared" si="5"/>
        <v>5994</v>
      </c>
    </row>
    <row r="102" spans="1:9" s="57" customFormat="1" ht="20.25" x14ac:dyDescent="0.3">
      <c r="A102" s="53" t="s">
        <v>108</v>
      </c>
      <c r="B102" s="53" t="s">
        <v>14</v>
      </c>
      <c r="C102" s="53">
        <v>24</v>
      </c>
      <c r="D102" s="53">
        <v>0</v>
      </c>
      <c r="E102" s="55">
        <v>24</v>
      </c>
      <c r="F102" s="53">
        <v>0</v>
      </c>
      <c r="G102" s="55">
        <v>24</v>
      </c>
      <c r="H102" s="53">
        <v>41.8</v>
      </c>
      <c r="I102" s="56">
        <f t="shared" si="5"/>
        <v>1003.1999999999999</v>
      </c>
    </row>
    <row r="103" spans="1:9" s="57" customFormat="1" ht="20.25" x14ac:dyDescent="0.3">
      <c r="A103" s="53" t="s">
        <v>109</v>
      </c>
      <c r="B103" s="53" t="s">
        <v>14</v>
      </c>
      <c r="C103" s="53">
        <v>126</v>
      </c>
      <c r="D103" s="53">
        <v>0</v>
      </c>
      <c r="E103" s="55">
        <f t="shared" si="3"/>
        <v>126</v>
      </c>
      <c r="F103" s="53">
        <v>6</v>
      </c>
      <c r="G103" s="55">
        <f t="shared" si="4"/>
        <v>120</v>
      </c>
      <c r="H103" s="53">
        <v>72.599999999999994</v>
      </c>
      <c r="I103" s="56">
        <f t="shared" si="5"/>
        <v>8712</v>
      </c>
    </row>
    <row r="104" spans="1:9" s="57" customFormat="1" ht="20.25" x14ac:dyDescent="0.3">
      <c r="A104" s="53" t="s">
        <v>110</v>
      </c>
      <c r="B104" s="53" t="s">
        <v>14</v>
      </c>
      <c r="C104" s="53">
        <v>18</v>
      </c>
      <c r="D104" s="53">
        <v>0</v>
      </c>
      <c r="E104" s="55">
        <f t="shared" si="3"/>
        <v>18</v>
      </c>
      <c r="F104" s="53">
        <v>0</v>
      </c>
      <c r="G104" s="55">
        <f t="shared" si="4"/>
        <v>18</v>
      </c>
      <c r="H104" s="53">
        <v>58.3</v>
      </c>
      <c r="I104" s="56">
        <f t="shared" si="5"/>
        <v>1049.3999999999999</v>
      </c>
    </row>
    <row r="105" spans="1:9" s="57" customFormat="1" ht="20.25" x14ac:dyDescent="0.3">
      <c r="A105" s="53" t="s">
        <v>216</v>
      </c>
      <c r="B105" s="53" t="s">
        <v>14</v>
      </c>
      <c r="C105" s="53">
        <v>21</v>
      </c>
      <c r="D105" s="53">
        <v>0</v>
      </c>
      <c r="E105" s="55">
        <f t="shared" si="3"/>
        <v>21</v>
      </c>
      <c r="F105" s="53">
        <v>0</v>
      </c>
      <c r="G105" s="55">
        <f t="shared" si="4"/>
        <v>21</v>
      </c>
      <c r="H105" s="53">
        <v>0</v>
      </c>
      <c r="I105" s="56">
        <f t="shared" si="5"/>
        <v>0</v>
      </c>
    </row>
    <row r="106" spans="1:9" s="57" customFormat="1" ht="20.25" x14ac:dyDescent="0.3">
      <c r="A106" s="53" t="s">
        <v>112</v>
      </c>
      <c r="B106" s="53" t="s">
        <v>14</v>
      </c>
      <c r="C106" s="53">
        <v>0</v>
      </c>
      <c r="D106" s="53">
        <v>0</v>
      </c>
      <c r="E106" s="55">
        <f t="shared" si="3"/>
        <v>0</v>
      </c>
      <c r="F106" s="53">
        <v>0</v>
      </c>
      <c r="G106" s="55">
        <f t="shared" si="4"/>
        <v>0</v>
      </c>
      <c r="H106" s="53">
        <v>0</v>
      </c>
      <c r="I106" s="56">
        <f t="shared" si="5"/>
        <v>0</v>
      </c>
    </row>
    <row r="107" spans="1:9" ht="20.25" x14ac:dyDescent="0.3">
      <c r="A107" s="19" t="s">
        <v>113</v>
      </c>
      <c r="B107" s="19" t="s">
        <v>14</v>
      </c>
      <c r="C107" s="19">
        <v>0</v>
      </c>
      <c r="D107" s="19">
        <v>0</v>
      </c>
      <c r="E107" s="21">
        <f t="shared" si="3"/>
        <v>0</v>
      </c>
      <c r="F107" s="19">
        <v>0</v>
      </c>
      <c r="G107" s="21">
        <f t="shared" si="4"/>
        <v>0</v>
      </c>
      <c r="H107" s="19">
        <v>3</v>
      </c>
      <c r="I107" s="22">
        <f t="shared" si="5"/>
        <v>0</v>
      </c>
    </row>
    <row r="108" spans="1:9" ht="20.25" x14ac:dyDescent="0.3">
      <c r="A108" s="19" t="s">
        <v>114</v>
      </c>
      <c r="B108" s="19" t="s">
        <v>14</v>
      </c>
      <c r="C108" s="19">
        <v>564</v>
      </c>
      <c r="D108" s="19">
        <v>0</v>
      </c>
      <c r="E108" s="21">
        <f t="shared" si="3"/>
        <v>564</v>
      </c>
      <c r="F108" s="19">
        <v>10</v>
      </c>
      <c r="G108" s="21">
        <v>554</v>
      </c>
      <c r="H108" s="19">
        <v>1.38</v>
      </c>
      <c r="I108" s="22">
        <f t="shared" si="5"/>
        <v>764.52</v>
      </c>
    </row>
    <row r="109" spans="1:9" s="57" customFormat="1" ht="20.25" x14ac:dyDescent="0.3">
      <c r="A109" s="53" t="s">
        <v>115</v>
      </c>
      <c r="B109" s="53" t="s">
        <v>89</v>
      </c>
      <c r="C109" s="53">
        <v>10</v>
      </c>
      <c r="D109" s="53">
        <v>0</v>
      </c>
      <c r="E109" s="55">
        <f t="shared" si="3"/>
        <v>10</v>
      </c>
      <c r="F109" s="53">
        <v>0</v>
      </c>
      <c r="G109" s="55">
        <v>10</v>
      </c>
      <c r="H109" s="53">
        <v>193.6</v>
      </c>
      <c r="I109" s="56">
        <f t="shared" si="5"/>
        <v>1936</v>
      </c>
    </row>
    <row r="110" spans="1:9" s="57" customFormat="1" ht="20.25" x14ac:dyDescent="0.3">
      <c r="A110" s="53" t="s">
        <v>116</v>
      </c>
      <c r="B110" s="53" t="s">
        <v>89</v>
      </c>
      <c r="C110" s="53">
        <v>27</v>
      </c>
      <c r="D110" s="53">
        <v>0</v>
      </c>
      <c r="E110" s="55">
        <f t="shared" si="3"/>
        <v>27</v>
      </c>
      <c r="F110" s="53">
        <v>0</v>
      </c>
      <c r="G110" s="55">
        <f t="shared" si="4"/>
        <v>27</v>
      </c>
      <c r="H110" s="53">
        <v>57.09</v>
      </c>
      <c r="I110" s="56">
        <f t="shared" si="5"/>
        <v>1541.43</v>
      </c>
    </row>
    <row r="111" spans="1:9" ht="20.25" x14ac:dyDescent="0.3">
      <c r="A111" s="19" t="s">
        <v>117</v>
      </c>
      <c r="B111" s="19" t="s">
        <v>14</v>
      </c>
      <c r="C111" s="19">
        <v>181</v>
      </c>
      <c r="D111" s="19">
        <v>50</v>
      </c>
      <c r="E111" s="21">
        <f t="shared" si="3"/>
        <v>231</v>
      </c>
      <c r="F111" s="19">
        <v>15</v>
      </c>
      <c r="G111" s="21">
        <f t="shared" si="4"/>
        <v>216</v>
      </c>
      <c r="H111" s="19">
        <v>10.39</v>
      </c>
      <c r="I111" s="22">
        <f t="shared" si="5"/>
        <v>2244.2400000000002</v>
      </c>
    </row>
    <row r="112" spans="1:9" ht="20.25" x14ac:dyDescent="0.3">
      <c r="A112" s="19" t="s">
        <v>118</v>
      </c>
      <c r="B112" s="19" t="s">
        <v>14</v>
      </c>
      <c r="C112" s="19">
        <v>330</v>
      </c>
      <c r="D112" s="19">
        <v>0</v>
      </c>
      <c r="E112" s="21">
        <f t="shared" si="3"/>
        <v>330</v>
      </c>
      <c r="F112" s="19">
        <v>0</v>
      </c>
      <c r="G112" s="21">
        <f t="shared" si="4"/>
        <v>330</v>
      </c>
      <c r="H112" s="19">
        <v>31.9</v>
      </c>
      <c r="I112" s="22">
        <f t="shared" si="5"/>
        <v>10527</v>
      </c>
    </row>
    <row r="113" spans="1:9" ht="20.25" x14ac:dyDescent="0.3">
      <c r="A113" s="19" t="s">
        <v>119</v>
      </c>
      <c r="B113" s="19" t="s">
        <v>14</v>
      </c>
      <c r="C113" s="19">
        <v>0</v>
      </c>
      <c r="D113" s="19">
        <v>0</v>
      </c>
      <c r="E113" s="21">
        <f t="shared" si="3"/>
        <v>0</v>
      </c>
      <c r="F113" s="19">
        <v>0</v>
      </c>
      <c r="G113" s="21">
        <f t="shared" si="4"/>
        <v>0</v>
      </c>
      <c r="H113" s="19">
        <v>0.5</v>
      </c>
      <c r="I113" s="22">
        <f t="shared" si="5"/>
        <v>0</v>
      </c>
    </row>
    <row r="114" spans="1:9" ht="20.25" x14ac:dyDescent="0.3">
      <c r="A114" s="19" t="s">
        <v>120</v>
      </c>
      <c r="B114" s="19" t="s">
        <v>14</v>
      </c>
      <c r="C114" s="19">
        <v>4</v>
      </c>
      <c r="D114" s="19">
        <v>5</v>
      </c>
      <c r="E114" s="21">
        <f t="shared" si="3"/>
        <v>9</v>
      </c>
      <c r="F114" s="19">
        <v>0</v>
      </c>
      <c r="G114" s="21">
        <f t="shared" si="4"/>
        <v>9</v>
      </c>
      <c r="H114" s="19">
        <v>209.55</v>
      </c>
      <c r="I114" s="22">
        <f t="shared" si="5"/>
        <v>1885.95</v>
      </c>
    </row>
    <row r="115" spans="1:9" ht="20.25" x14ac:dyDescent="0.3">
      <c r="A115" s="19" t="s">
        <v>121</v>
      </c>
      <c r="B115" s="19" t="s">
        <v>14</v>
      </c>
      <c r="C115" s="19">
        <v>0</v>
      </c>
      <c r="D115" s="19">
        <v>20</v>
      </c>
      <c r="E115" s="21">
        <f t="shared" si="3"/>
        <v>20</v>
      </c>
      <c r="F115" s="19">
        <v>13</v>
      </c>
      <c r="G115" s="21">
        <f t="shared" si="4"/>
        <v>7</v>
      </c>
      <c r="H115" s="19">
        <v>187.14</v>
      </c>
      <c r="I115" s="22">
        <f t="shared" si="5"/>
        <v>1309.98</v>
      </c>
    </row>
    <row r="116" spans="1:9" ht="20.25" x14ac:dyDescent="0.3">
      <c r="A116" s="19" t="s">
        <v>122</v>
      </c>
      <c r="B116" s="19" t="s">
        <v>14</v>
      </c>
      <c r="C116" s="19">
        <v>12</v>
      </c>
      <c r="D116" s="19">
        <v>0</v>
      </c>
      <c r="E116" s="21">
        <f t="shared" si="3"/>
        <v>12</v>
      </c>
      <c r="F116" s="19">
        <v>3</v>
      </c>
      <c r="G116" s="21">
        <f t="shared" si="4"/>
        <v>9</v>
      </c>
      <c r="H116" s="19">
        <v>222</v>
      </c>
      <c r="I116" s="22">
        <f t="shared" si="5"/>
        <v>1998</v>
      </c>
    </row>
    <row r="117" spans="1:9" s="57" customFormat="1" ht="20.25" x14ac:dyDescent="0.3">
      <c r="A117" s="53" t="s">
        <v>123</v>
      </c>
      <c r="B117" s="53" t="s">
        <v>124</v>
      </c>
      <c r="C117" s="53">
        <v>6</v>
      </c>
      <c r="D117" s="53">
        <v>0</v>
      </c>
      <c r="E117" s="55">
        <f t="shared" si="3"/>
        <v>6</v>
      </c>
      <c r="F117" s="53">
        <v>1</v>
      </c>
      <c r="G117" s="55">
        <f t="shared" si="4"/>
        <v>5</v>
      </c>
      <c r="H117" s="53">
        <v>473</v>
      </c>
      <c r="I117" s="56">
        <f>L110+G117*H117</f>
        <v>2365</v>
      </c>
    </row>
    <row r="118" spans="1:9" ht="20.25" x14ac:dyDescent="0.3">
      <c r="A118" s="19" t="s">
        <v>125</v>
      </c>
      <c r="B118" s="19" t="s">
        <v>14</v>
      </c>
      <c r="C118" s="19">
        <v>126</v>
      </c>
      <c r="D118" s="19">
        <v>0</v>
      </c>
      <c r="E118" s="21">
        <f t="shared" si="3"/>
        <v>126</v>
      </c>
      <c r="F118" s="19">
        <v>46</v>
      </c>
      <c r="G118" s="21">
        <f t="shared" si="4"/>
        <v>80</v>
      </c>
      <c r="H118" s="19">
        <v>19.8</v>
      </c>
      <c r="I118" s="22">
        <f t="shared" si="5"/>
        <v>1584</v>
      </c>
    </row>
    <row r="119" spans="1:9" s="57" customFormat="1" ht="20.25" x14ac:dyDescent="0.3">
      <c r="A119" s="53" t="s">
        <v>126</v>
      </c>
      <c r="B119" s="53" t="s">
        <v>14</v>
      </c>
      <c r="C119" s="53">
        <v>1260</v>
      </c>
      <c r="D119" s="53">
        <v>1000</v>
      </c>
      <c r="E119" s="55">
        <f t="shared" si="3"/>
        <v>2260</v>
      </c>
      <c r="F119" s="53">
        <v>150</v>
      </c>
      <c r="G119" s="55">
        <f t="shared" si="4"/>
        <v>2110</v>
      </c>
      <c r="H119" s="53">
        <v>3.34</v>
      </c>
      <c r="I119" s="56">
        <f t="shared" si="5"/>
        <v>7047.4</v>
      </c>
    </row>
    <row r="120" spans="1:9" s="57" customFormat="1" ht="20.25" x14ac:dyDescent="0.3">
      <c r="A120" s="53" t="s">
        <v>127</v>
      </c>
      <c r="B120" s="53" t="s">
        <v>14</v>
      </c>
      <c r="C120" s="53">
        <v>3000</v>
      </c>
      <c r="D120" s="53">
        <v>0</v>
      </c>
      <c r="E120" s="55">
        <f t="shared" si="3"/>
        <v>3000</v>
      </c>
      <c r="F120" s="53">
        <v>0</v>
      </c>
      <c r="G120" s="55">
        <f t="shared" si="4"/>
        <v>3000</v>
      </c>
      <c r="H120" s="53">
        <v>2.81</v>
      </c>
      <c r="I120" s="56">
        <f t="shared" si="5"/>
        <v>8430</v>
      </c>
    </row>
    <row r="121" spans="1:9" s="57" customFormat="1" ht="20.25" x14ac:dyDescent="0.3">
      <c r="A121" s="53" t="s">
        <v>128</v>
      </c>
      <c r="B121" s="53" t="s">
        <v>14</v>
      </c>
      <c r="C121" s="53">
        <v>3800</v>
      </c>
      <c r="D121" s="53">
        <v>1000</v>
      </c>
      <c r="E121" s="55">
        <f t="shared" si="3"/>
        <v>4800</v>
      </c>
      <c r="F121" s="53">
        <v>415</v>
      </c>
      <c r="G121" s="55">
        <f t="shared" si="4"/>
        <v>4385</v>
      </c>
      <c r="H121" s="53">
        <v>1.49</v>
      </c>
      <c r="I121" s="56">
        <f t="shared" si="5"/>
        <v>6533.65</v>
      </c>
    </row>
    <row r="122" spans="1:9" s="57" customFormat="1" ht="20.25" x14ac:dyDescent="0.3">
      <c r="A122" s="53" t="s">
        <v>129</v>
      </c>
      <c r="B122" s="53" t="s">
        <v>14</v>
      </c>
      <c r="C122" s="53">
        <v>800</v>
      </c>
      <c r="D122" s="53"/>
      <c r="E122" s="55">
        <f t="shared" si="3"/>
        <v>800</v>
      </c>
      <c r="F122" s="53">
        <v>300</v>
      </c>
      <c r="G122" s="55">
        <f t="shared" si="4"/>
        <v>500</v>
      </c>
      <c r="H122" s="53">
        <v>6.6</v>
      </c>
      <c r="I122" s="56">
        <f t="shared" si="5"/>
        <v>3300</v>
      </c>
    </row>
    <row r="123" spans="1:9" s="57" customFormat="1" ht="20.25" x14ac:dyDescent="0.3">
      <c r="A123" s="53" t="s">
        <v>130</v>
      </c>
      <c r="B123" s="53" t="s">
        <v>14</v>
      </c>
      <c r="C123" s="53">
        <v>1000</v>
      </c>
      <c r="D123" s="53">
        <v>0</v>
      </c>
      <c r="E123" s="55">
        <f t="shared" si="3"/>
        <v>1000</v>
      </c>
      <c r="F123" s="53">
        <v>340</v>
      </c>
      <c r="G123" s="55">
        <f t="shared" si="4"/>
        <v>660</v>
      </c>
      <c r="H123" s="53">
        <v>1.48</v>
      </c>
      <c r="I123" s="56">
        <f t="shared" si="5"/>
        <v>976.8</v>
      </c>
    </row>
    <row r="124" spans="1:9" ht="20.25" x14ac:dyDescent="0.3">
      <c r="A124" s="19" t="s">
        <v>131</v>
      </c>
      <c r="B124" s="19" t="s">
        <v>14</v>
      </c>
      <c r="C124" s="19">
        <v>173</v>
      </c>
      <c r="D124" s="19">
        <v>0</v>
      </c>
      <c r="E124" s="21">
        <f t="shared" si="3"/>
        <v>173</v>
      </c>
      <c r="F124" s="19">
        <v>9</v>
      </c>
      <c r="G124" s="21">
        <f t="shared" si="4"/>
        <v>164</v>
      </c>
      <c r="H124" s="19">
        <v>93.5</v>
      </c>
      <c r="I124" s="22">
        <f t="shared" si="5"/>
        <v>15334</v>
      </c>
    </row>
    <row r="125" spans="1:9" s="57" customFormat="1" ht="20.25" x14ac:dyDescent="0.3">
      <c r="A125" s="53" t="s">
        <v>132</v>
      </c>
      <c r="B125" s="53" t="s">
        <v>14</v>
      </c>
      <c r="C125" s="53">
        <v>50</v>
      </c>
      <c r="D125" s="53">
        <v>6</v>
      </c>
      <c r="E125" s="55">
        <f t="shared" si="3"/>
        <v>56</v>
      </c>
      <c r="F125" s="53">
        <v>1</v>
      </c>
      <c r="G125" s="55">
        <v>55</v>
      </c>
      <c r="H125" s="53">
        <v>71.5</v>
      </c>
      <c r="I125" s="56">
        <f t="shared" si="5"/>
        <v>3932.5</v>
      </c>
    </row>
    <row r="126" spans="1:9" s="57" customFormat="1" ht="20.25" x14ac:dyDescent="0.3">
      <c r="A126" s="53" t="s">
        <v>133</v>
      </c>
      <c r="B126" s="53" t="s">
        <v>14</v>
      </c>
      <c r="C126" s="53">
        <v>316</v>
      </c>
      <c r="D126" s="53">
        <v>0</v>
      </c>
      <c r="E126" s="55">
        <f t="shared" si="3"/>
        <v>316</v>
      </c>
      <c r="F126" s="53">
        <v>0</v>
      </c>
      <c r="G126" s="55">
        <f t="shared" si="4"/>
        <v>316</v>
      </c>
      <c r="H126" s="53">
        <v>23.65</v>
      </c>
      <c r="I126" s="56">
        <f t="shared" si="5"/>
        <v>7473.4</v>
      </c>
    </row>
    <row r="127" spans="1:9" s="57" customFormat="1" ht="20.25" x14ac:dyDescent="0.3">
      <c r="A127" s="53" t="s">
        <v>134</v>
      </c>
      <c r="B127" s="53" t="s">
        <v>14</v>
      </c>
      <c r="C127" s="53">
        <v>280</v>
      </c>
      <c r="D127" s="53">
        <v>0</v>
      </c>
      <c r="E127" s="55">
        <f t="shared" si="3"/>
        <v>280</v>
      </c>
      <c r="F127" s="53">
        <v>0</v>
      </c>
      <c r="G127" s="55">
        <f t="shared" si="4"/>
        <v>280</v>
      </c>
      <c r="H127" s="53">
        <v>23.87</v>
      </c>
      <c r="I127" s="56">
        <f t="shared" si="5"/>
        <v>6683.6</v>
      </c>
    </row>
    <row r="128" spans="1:9" s="57" customFormat="1" ht="20.25" x14ac:dyDescent="0.3">
      <c r="A128" s="53" t="s">
        <v>135</v>
      </c>
      <c r="B128" s="53" t="s">
        <v>14</v>
      </c>
      <c r="C128" s="53">
        <v>450</v>
      </c>
      <c r="D128" s="53">
        <v>0</v>
      </c>
      <c r="E128" s="55">
        <f t="shared" si="3"/>
        <v>450</v>
      </c>
      <c r="F128" s="53">
        <v>0</v>
      </c>
      <c r="G128" s="55">
        <f t="shared" si="4"/>
        <v>450</v>
      </c>
      <c r="H128" s="53">
        <v>22.59</v>
      </c>
      <c r="I128" s="56">
        <f t="shared" si="5"/>
        <v>10165.5</v>
      </c>
    </row>
    <row r="129" spans="1:9" s="57" customFormat="1" ht="20.25" x14ac:dyDescent="0.3">
      <c r="A129" s="53" t="s">
        <v>136</v>
      </c>
      <c r="B129" s="53" t="s">
        <v>14</v>
      </c>
      <c r="C129" s="53">
        <v>0</v>
      </c>
      <c r="D129" s="53">
        <v>0</v>
      </c>
      <c r="E129" s="55">
        <f t="shared" si="3"/>
        <v>0</v>
      </c>
      <c r="F129" s="53">
        <v>0</v>
      </c>
      <c r="G129" s="55">
        <f t="shared" si="4"/>
        <v>0</v>
      </c>
      <c r="H129" s="53">
        <v>1.52</v>
      </c>
      <c r="I129" s="56">
        <f t="shared" si="5"/>
        <v>0</v>
      </c>
    </row>
    <row r="130" spans="1:9" ht="20.25" x14ac:dyDescent="0.3">
      <c r="A130" s="19" t="s">
        <v>137</v>
      </c>
      <c r="B130" s="19" t="s">
        <v>14</v>
      </c>
      <c r="C130" s="19">
        <v>50</v>
      </c>
      <c r="D130" s="19">
        <v>0</v>
      </c>
      <c r="E130" s="21">
        <v>50</v>
      </c>
      <c r="F130" s="19">
        <v>0</v>
      </c>
      <c r="G130" s="21">
        <f t="shared" si="4"/>
        <v>50</v>
      </c>
      <c r="H130" s="19">
        <v>30.8</v>
      </c>
      <c r="I130" s="22">
        <f t="shared" si="5"/>
        <v>1540</v>
      </c>
    </row>
    <row r="131" spans="1:9" ht="20.25" x14ac:dyDescent="0.3">
      <c r="A131" s="19" t="s">
        <v>138</v>
      </c>
      <c r="B131" s="19" t="s">
        <v>14</v>
      </c>
      <c r="C131" s="19">
        <v>40</v>
      </c>
      <c r="D131" s="19">
        <v>0</v>
      </c>
      <c r="E131" s="21">
        <f t="shared" si="3"/>
        <v>40</v>
      </c>
      <c r="F131" s="19">
        <v>0</v>
      </c>
      <c r="G131" s="21">
        <f t="shared" si="4"/>
        <v>40</v>
      </c>
      <c r="H131" s="19">
        <v>21.89</v>
      </c>
      <c r="I131" s="22">
        <f t="shared" si="5"/>
        <v>875.6</v>
      </c>
    </row>
    <row r="132" spans="1:9" ht="20.25" x14ac:dyDescent="0.3">
      <c r="A132" s="19" t="s">
        <v>139</v>
      </c>
      <c r="B132" s="19" t="s">
        <v>14</v>
      </c>
      <c r="C132" s="19">
        <v>0</v>
      </c>
      <c r="D132" s="19">
        <v>0</v>
      </c>
      <c r="E132" s="21">
        <f t="shared" si="3"/>
        <v>0</v>
      </c>
      <c r="F132" s="19">
        <v>0</v>
      </c>
      <c r="G132" s="21">
        <f t="shared" si="4"/>
        <v>0</v>
      </c>
      <c r="H132" s="19">
        <v>1.31</v>
      </c>
      <c r="I132" s="22">
        <f t="shared" si="5"/>
        <v>0</v>
      </c>
    </row>
    <row r="133" spans="1:9" s="57" customFormat="1" ht="20.25" x14ac:dyDescent="0.3">
      <c r="A133" s="53" t="s">
        <v>140</v>
      </c>
      <c r="B133" s="53" t="s">
        <v>14</v>
      </c>
      <c r="C133" s="53">
        <v>210</v>
      </c>
      <c r="D133" s="53">
        <v>0</v>
      </c>
      <c r="E133" s="55">
        <f t="shared" si="3"/>
        <v>210</v>
      </c>
      <c r="F133" s="53">
        <v>0</v>
      </c>
      <c r="G133" s="55">
        <f t="shared" si="4"/>
        <v>210</v>
      </c>
      <c r="H133" s="53">
        <v>1.38</v>
      </c>
      <c r="I133" s="56">
        <f t="shared" si="5"/>
        <v>289.79999999999995</v>
      </c>
    </row>
    <row r="134" spans="1:9" s="57" customFormat="1" ht="20.25" x14ac:dyDescent="0.3">
      <c r="A134" s="53" t="s">
        <v>141</v>
      </c>
      <c r="B134" s="53" t="s">
        <v>14</v>
      </c>
      <c r="C134" s="53">
        <v>345</v>
      </c>
      <c r="D134" s="53">
        <v>0</v>
      </c>
      <c r="E134" s="55">
        <f t="shared" si="3"/>
        <v>345</v>
      </c>
      <c r="F134" s="53">
        <v>0</v>
      </c>
      <c r="G134" s="55">
        <f t="shared" si="4"/>
        <v>345</v>
      </c>
      <c r="H134" s="53">
        <v>1.38</v>
      </c>
      <c r="I134" s="56">
        <f t="shared" si="5"/>
        <v>476.09999999999997</v>
      </c>
    </row>
    <row r="135" spans="1:9" s="57" customFormat="1" ht="20.25" x14ac:dyDescent="0.3">
      <c r="A135" s="53" t="s">
        <v>142</v>
      </c>
      <c r="B135" s="53" t="s">
        <v>14</v>
      </c>
      <c r="C135" s="53">
        <v>207</v>
      </c>
      <c r="D135" s="53">
        <v>0</v>
      </c>
      <c r="E135" s="55">
        <v>207</v>
      </c>
      <c r="F135" s="53">
        <v>35</v>
      </c>
      <c r="G135" s="55">
        <f t="shared" si="4"/>
        <v>172</v>
      </c>
      <c r="H135" s="53">
        <v>1.5</v>
      </c>
      <c r="I135" s="56">
        <f t="shared" si="5"/>
        <v>258</v>
      </c>
    </row>
    <row r="136" spans="1:9" ht="20.25" x14ac:dyDescent="0.3">
      <c r="A136" s="35" t="s">
        <v>76</v>
      </c>
      <c r="B136" s="36"/>
      <c r="C136" s="36"/>
      <c r="D136" s="36"/>
      <c r="E136" s="25"/>
      <c r="F136" s="37"/>
      <c r="G136" s="25"/>
      <c r="H136" s="36"/>
      <c r="I136" s="38">
        <f>SUM(I72:I135)</f>
        <v>286427.26999999996</v>
      </c>
    </row>
    <row r="137" spans="1:9" ht="20.25" x14ac:dyDescent="0.3">
      <c r="C137" s="1"/>
      <c r="E137" s="25"/>
      <c r="F137" s="39"/>
      <c r="G137" s="25"/>
      <c r="I137" s="40"/>
    </row>
    <row r="138" spans="1:9" ht="20.25" x14ac:dyDescent="0.3">
      <c r="B138" s="3"/>
      <c r="C138" s="3"/>
      <c r="D138" s="3"/>
      <c r="E138" s="25"/>
      <c r="F138" s="41"/>
      <c r="G138" s="25"/>
      <c r="H138" s="5"/>
    </row>
    <row r="139" spans="1:9" ht="20.25" x14ac:dyDescent="0.3">
      <c r="A139" s="4"/>
      <c r="B139" s="5" t="s">
        <v>143</v>
      </c>
      <c r="C139" s="1"/>
      <c r="D139" s="1"/>
      <c r="E139" s="25"/>
      <c r="F139" s="31"/>
      <c r="G139" s="25"/>
    </row>
    <row r="140" spans="1:9" ht="20.25" x14ac:dyDescent="0.3">
      <c r="A140" t="s">
        <v>144</v>
      </c>
      <c r="D140" s="4"/>
      <c r="E140" s="25"/>
      <c r="F140" s="39"/>
      <c r="G140" s="25"/>
      <c r="H140" s="5"/>
    </row>
    <row r="141" spans="1:9" ht="20.25" x14ac:dyDescent="0.3">
      <c r="A141" s="4"/>
      <c r="B141" s="5"/>
      <c r="C141" s="1"/>
      <c r="D141" s="1"/>
      <c r="E141" s="25"/>
      <c r="F141" s="31"/>
      <c r="G141" s="25"/>
      <c r="H141" s="5"/>
    </row>
    <row r="142" spans="1:9" ht="20.25" x14ac:dyDescent="0.3">
      <c r="A142" s="4"/>
      <c r="B142" s="42"/>
      <c r="C142" s="5"/>
      <c r="D142" s="5"/>
      <c r="E142" s="25"/>
      <c r="F142" s="31"/>
      <c r="G142" s="25"/>
      <c r="H142" s="5"/>
    </row>
    <row r="143" spans="1:9" ht="20.25" x14ac:dyDescent="0.3">
      <c r="A143" s="4" t="s">
        <v>145</v>
      </c>
      <c r="B143" s="5"/>
      <c r="C143" s="5"/>
      <c r="D143" s="5"/>
      <c r="E143" s="25"/>
      <c r="F143" s="31"/>
      <c r="G143" s="25"/>
      <c r="H143" s="5"/>
      <c r="I143" s="2"/>
    </row>
    <row r="144" spans="1:9" ht="21" thickBot="1" x14ac:dyDescent="0.35">
      <c r="B144" s="1"/>
      <c r="C144" s="32"/>
      <c r="D144" s="32"/>
      <c r="E144" s="25"/>
      <c r="F144" s="31"/>
      <c r="G144" s="25"/>
      <c r="H144" s="5"/>
      <c r="I144" s="43"/>
    </row>
    <row r="145" spans="1:9" x14ac:dyDescent="0.25">
      <c r="A145" s="13" t="s">
        <v>13</v>
      </c>
      <c r="B145" s="14" t="s">
        <v>14</v>
      </c>
      <c r="C145" s="14" t="s">
        <v>15</v>
      </c>
      <c r="D145" s="14" t="s">
        <v>16</v>
      </c>
      <c r="E145" s="33" t="s">
        <v>15</v>
      </c>
      <c r="F145" s="33" t="s">
        <v>17</v>
      </c>
      <c r="G145" s="33" t="s">
        <v>18</v>
      </c>
      <c r="H145" s="14" t="s">
        <v>19</v>
      </c>
      <c r="I145" s="15" t="s">
        <v>19</v>
      </c>
    </row>
    <row r="146" spans="1:9" ht="15.75" thickBot="1" x14ac:dyDescent="0.3">
      <c r="A146" s="16"/>
      <c r="B146" s="17"/>
      <c r="C146" s="17" t="s">
        <v>20</v>
      </c>
      <c r="D146" s="17"/>
      <c r="E146" s="17" t="s">
        <v>17</v>
      </c>
      <c r="F146" s="17" t="s">
        <v>21</v>
      </c>
      <c r="G146" s="17" t="s">
        <v>22</v>
      </c>
      <c r="H146" s="17" t="s">
        <v>23</v>
      </c>
      <c r="I146" s="18" t="s">
        <v>17</v>
      </c>
    </row>
    <row r="147" spans="1:9" ht="20.25" x14ac:dyDescent="0.3">
      <c r="A147" s="19" t="s">
        <v>146</v>
      </c>
      <c r="B147" s="19" t="s">
        <v>14</v>
      </c>
      <c r="C147" s="19">
        <v>300</v>
      </c>
      <c r="D147" s="19">
        <v>0</v>
      </c>
      <c r="E147" s="21">
        <f t="shared" ref="E147:E201" si="6">+C147+D147</f>
        <v>300</v>
      </c>
      <c r="F147" s="19">
        <v>40</v>
      </c>
      <c r="G147" s="21">
        <f t="shared" ref="G147:G201" si="7">+E147-F147</f>
        <v>260</v>
      </c>
      <c r="H147" s="19">
        <v>17.59</v>
      </c>
      <c r="I147" s="22">
        <f>G147*H147</f>
        <v>4573.3999999999996</v>
      </c>
    </row>
    <row r="148" spans="1:9" ht="20.25" x14ac:dyDescent="0.3">
      <c r="A148" s="19" t="s">
        <v>147</v>
      </c>
      <c r="B148" s="19" t="s">
        <v>14</v>
      </c>
      <c r="C148" s="19">
        <v>49</v>
      </c>
      <c r="D148" s="19">
        <v>0</v>
      </c>
      <c r="E148" s="21">
        <f t="shared" si="6"/>
        <v>49</v>
      </c>
      <c r="F148" s="19">
        <v>0</v>
      </c>
      <c r="G148" s="21">
        <f t="shared" si="7"/>
        <v>49</v>
      </c>
      <c r="H148" s="19">
        <v>0.76</v>
      </c>
      <c r="I148" s="22">
        <f t="shared" ref="I148:I201" si="8">G148*H148</f>
        <v>37.24</v>
      </c>
    </row>
    <row r="149" spans="1:9" ht="20.25" x14ac:dyDescent="0.3">
      <c r="A149" s="19" t="s">
        <v>148</v>
      </c>
      <c r="B149" s="19" t="s">
        <v>14</v>
      </c>
      <c r="C149" s="19">
        <v>940</v>
      </c>
      <c r="D149" s="19">
        <v>0</v>
      </c>
      <c r="E149" s="21">
        <f t="shared" si="6"/>
        <v>940</v>
      </c>
      <c r="F149" s="19">
        <v>55</v>
      </c>
      <c r="G149" s="21">
        <f t="shared" si="7"/>
        <v>885</v>
      </c>
      <c r="H149" s="19">
        <v>1.89</v>
      </c>
      <c r="I149" s="22">
        <f t="shared" si="8"/>
        <v>1672.6499999999999</v>
      </c>
    </row>
    <row r="150" spans="1:9" s="57" customFormat="1" ht="20.25" x14ac:dyDescent="0.3">
      <c r="A150" s="53" t="s">
        <v>149</v>
      </c>
      <c r="B150" s="53" t="s">
        <v>14</v>
      </c>
      <c r="C150" s="53">
        <v>100</v>
      </c>
      <c r="D150" s="53">
        <v>0</v>
      </c>
      <c r="E150" s="55">
        <v>100</v>
      </c>
      <c r="F150" s="53">
        <v>0</v>
      </c>
      <c r="G150" s="55">
        <v>100</v>
      </c>
      <c r="H150" s="53">
        <v>12.332000000000001</v>
      </c>
      <c r="I150" s="56">
        <f t="shared" si="8"/>
        <v>1233.2</v>
      </c>
    </row>
    <row r="151" spans="1:9" s="57" customFormat="1" ht="20.25" x14ac:dyDescent="0.3">
      <c r="A151" s="53" t="s">
        <v>150</v>
      </c>
      <c r="B151" s="53" t="s">
        <v>14</v>
      </c>
      <c r="C151" s="53">
        <v>350</v>
      </c>
      <c r="D151" s="53">
        <v>0</v>
      </c>
      <c r="E151" s="55">
        <f t="shared" si="6"/>
        <v>350</v>
      </c>
      <c r="F151" s="53">
        <v>16</v>
      </c>
      <c r="G151" s="55">
        <f t="shared" si="7"/>
        <v>334</v>
      </c>
      <c r="H151" s="53">
        <v>37.4</v>
      </c>
      <c r="I151" s="56">
        <f t="shared" si="8"/>
        <v>12491.6</v>
      </c>
    </row>
    <row r="152" spans="1:9" ht="20.25" x14ac:dyDescent="0.3">
      <c r="A152" s="19" t="s">
        <v>151</v>
      </c>
      <c r="B152" s="19" t="s">
        <v>14</v>
      </c>
      <c r="C152" s="19">
        <v>350</v>
      </c>
      <c r="D152" s="19">
        <v>0</v>
      </c>
      <c r="E152" s="21">
        <f t="shared" si="6"/>
        <v>350</v>
      </c>
      <c r="F152" s="19">
        <v>25</v>
      </c>
      <c r="G152" s="21">
        <f t="shared" si="7"/>
        <v>325</v>
      </c>
      <c r="H152" s="19">
        <v>16.32</v>
      </c>
      <c r="I152" s="22">
        <f t="shared" si="8"/>
        <v>5304</v>
      </c>
    </row>
    <row r="153" spans="1:9" ht="20.25" x14ac:dyDescent="0.3">
      <c r="A153" s="19" t="s">
        <v>152</v>
      </c>
      <c r="B153" s="19" t="s">
        <v>14</v>
      </c>
      <c r="C153" s="19">
        <v>100</v>
      </c>
      <c r="D153" s="19">
        <v>100</v>
      </c>
      <c r="E153" s="21">
        <f t="shared" si="6"/>
        <v>200</v>
      </c>
      <c r="F153" s="19">
        <v>0</v>
      </c>
      <c r="G153" s="21">
        <f t="shared" si="7"/>
        <v>200</v>
      </c>
      <c r="H153" s="19">
        <v>0.14000000000000001</v>
      </c>
      <c r="I153" s="22">
        <f t="shared" si="8"/>
        <v>28.000000000000004</v>
      </c>
    </row>
    <row r="154" spans="1:9" ht="20.25" x14ac:dyDescent="0.3">
      <c r="A154" s="19" t="s">
        <v>153</v>
      </c>
      <c r="B154" s="19" t="s">
        <v>14</v>
      </c>
      <c r="C154" s="19">
        <v>400</v>
      </c>
      <c r="D154" s="19">
        <v>0</v>
      </c>
      <c r="E154" s="21">
        <f t="shared" si="6"/>
        <v>400</v>
      </c>
      <c r="F154" s="19">
        <v>60</v>
      </c>
      <c r="G154" s="21">
        <f t="shared" si="7"/>
        <v>340</v>
      </c>
      <c r="H154" s="19">
        <v>0.2</v>
      </c>
      <c r="I154" s="22">
        <f t="shared" si="8"/>
        <v>68</v>
      </c>
    </row>
    <row r="155" spans="1:9" s="57" customFormat="1" ht="20.25" x14ac:dyDescent="0.3">
      <c r="A155" s="53" t="s">
        <v>154</v>
      </c>
      <c r="B155" s="53" t="s">
        <v>14</v>
      </c>
      <c r="C155" s="53">
        <v>14</v>
      </c>
      <c r="D155" s="53">
        <v>0</v>
      </c>
      <c r="E155" s="55">
        <f t="shared" si="6"/>
        <v>14</v>
      </c>
      <c r="F155" s="53">
        <v>1</v>
      </c>
      <c r="G155" s="55">
        <f t="shared" si="7"/>
        <v>13</v>
      </c>
      <c r="H155" s="53">
        <v>154</v>
      </c>
      <c r="I155" s="56">
        <f t="shared" si="8"/>
        <v>2002</v>
      </c>
    </row>
    <row r="156" spans="1:9" ht="20.25" x14ac:dyDescent="0.3">
      <c r="A156" s="19" t="s">
        <v>155</v>
      </c>
      <c r="B156" s="19" t="s">
        <v>14</v>
      </c>
      <c r="C156" s="19">
        <v>250</v>
      </c>
      <c r="D156" s="19">
        <v>0</v>
      </c>
      <c r="E156" s="21">
        <f t="shared" si="6"/>
        <v>250</v>
      </c>
      <c r="F156" s="19">
        <v>48</v>
      </c>
      <c r="G156" s="21">
        <f t="shared" si="7"/>
        <v>202</v>
      </c>
      <c r="H156" s="19">
        <v>13.31</v>
      </c>
      <c r="I156" s="22">
        <f t="shared" si="8"/>
        <v>2688.62</v>
      </c>
    </row>
    <row r="157" spans="1:9" ht="20.25" x14ac:dyDescent="0.3">
      <c r="A157" s="19" t="s">
        <v>201</v>
      </c>
      <c r="B157" s="19" t="s">
        <v>14</v>
      </c>
      <c r="C157" s="19">
        <v>188</v>
      </c>
      <c r="D157" s="19">
        <v>0</v>
      </c>
      <c r="E157" s="21">
        <f t="shared" si="6"/>
        <v>188</v>
      </c>
      <c r="F157" s="19">
        <v>63</v>
      </c>
      <c r="G157" s="21">
        <f t="shared" si="7"/>
        <v>125</v>
      </c>
      <c r="H157" s="19">
        <v>0.28999999999999998</v>
      </c>
      <c r="I157" s="22">
        <f t="shared" si="8"/>
        <v>36.25</v>
      </c>
    </row>
    <row r="158" spans="1:9" ht="20.25" x14ac:dyDescent="0.3">
      <c r="A158" s="19" t="s">
        <v>156</v>
      </c>
      <c r="B158" s="19" t="s">
        <v>14</v>
      </c>
      <c r="C158" s="19">
        <v>682</v>
      </c>
      <c r="D158" s="19">
        <v>0</v>
      </c>
      <c r="E158" s="21">
        <f t="shared" si="6"/>
        <v>682</v>
      </c>
      <c r="F158" s="19">
        <v>0</v>
      </c>
      <c r="G158" s="21">
        <f t="shared" si="7"/>
        <v>682</v>
      </c>
      <c r="H158" s="19">
        <v>6.6</v>
      </c>
      <c r="I158" s="22">
        <f t="shared" si="8"/>
        <v>4501.2</v>
      </c>
    </row>
    <row r="159" spans="1:9" s="57" customFormat="1" ht="20.25" x14ac:dyDescent="0.3">
      <c r="A159" s="53" t="s">
        <v>157</v>
      </c>
      <c r="B159" s="53" t="s">
        <v>14</v>
      </c>
      <c r="C159" s="53">
        <v>90</v>
      </c>
      <c r="D159" s="53">
        <v>0</v>
      </c>
      <c r="E159" s="55">
        <f t="shared" si="6"/>
        <v>90</v>
      </c>
      <c r="F159" s="53">
        <v>27</v>
      </c>
      <c r="G159" s="55">
        <f>+E159-F159</f>
        <v>63</v>
      </c>
      <c r="H159" s="53">
        <v>93.23</v>
      </c>
      <c r="I159" s="56">
        <f t="shared" si="8"/>
        <v>5873.4900000000007</v>
      </c>
    </row>
    <row r="160" spans="1:9" ht="20.25" x14ac:dyDescent="0.3">
      <c r="A160" s="19" t="s">
        <v>158</v>
      </c>
      <c r="B160" s="19" t="s">
        <v>14</v>
      </c>
      <c r="C160" s="19">
        <v>630</v>
      </c>
      <c r="D160" s="19">
        <v>0</v>
      </c>
      <c r="E160" s="21">
        <f t="shared" si="6"/>
        <v>630</v>
      </c>
      <c r="F160" s="19">
        <v>65</v>
      </c>
      <c r="G160" s="21">
        <f t="shared" si="7"/>
        <v>565</v>
      </c>
      <c r="H160" s="19">
        <v>7.91</v>
      </c>
      <c r="I160" s="22">
        <f t="shared" si="8"/>
        <v>4469.1499999999996</v>
      </c>
    </row>
    <row r="161" spans="1:9" ht="20.25" x14ac:dyDescent="0.3">
      <c r="A161" s="19" t="s">
        <v>159</v>
      </c>
      <c r="B161" s="19" t="s">
        <v>14</v>
      </c>
      <c r="C161" s="19">
        <v>231</v>
      </c>
      <c r="D161" s="19">
        <v>0</v>
      </c>
      <c r="E161" s="21">
        <f t="shared" si="6"/>
        <v>231</v>
      </c>
      <c r="F161" s="19">
        <v>25</v>
      </c>
      <c r="G161" s="21">
        <f t="shared" si="7"/>
        <v>206</v>
      </c>
      <c r="H161" s="19">
        <v>31.9</v>
      </c>
      <c r="I161" s="22">
        <f t="shared" si="8"/>
        <v>6571.4</v>
      </c>
    </row>
    <row r="162" spans="1:9" ht="20.25" x14ac:dyDescent="0.3">
      <c r="A162" s="19" t="s">
        <v>160</v>
      </c>
      <c r="B162" s="19" t="s">
        <v>14</v>
      </c>
      <c r="C162" s="19">
        <v>208</v>
      </c>
      <c r="D162" s="19">
        <v>0</v>
      </c>
      <c r="E162" s="21">
        <f t="shared" si="6"/>
        <v>208</v>
      </c>
      <c r="F162" s="19">
        <v>46</v>
      </c>
      <c r="G162" s="21">
        <f t="shared" si="7"/>
        <v>162</v>
      </c>
      <c r="H162" s="19">
        <v>21.95</v>
      </c>
      <c r="I162" s="22">
        <f t="shared" si="8"/>
        <v>3555.9</v>
      </c>
    </row>
    <row r="163" spans="1:9" ht="20.25" x14ac:dyDescent="0.3">
      <c r="A163" s="19" t="s">
        <v>161</v>
      </c>
      <c r="B163" s="19" t="s">
        <v>14</v>
      </c>
      <c r="C163" s="19">
        <v>296</v>
      </c>
      <c r="D163" s="19">
        <v>100</v>
      </c>
      <c r="E163" s="21">
        <f t="shared" si="6"/>
        <v>396</v>
      </c>
      <c r="F163" s="19">
        <v>15</v>
      </c>
      <c r="G163" s="21">
        <f t="shared" si="7"/>
        <v>381</v>
      </c>
      <c r="H163" s="19">
        <v>21.04</v>
      </c>
      <c r="I163" s="22">
        <f t="shared" si="8"/>
        <v>8016.24</v>
      </c>
    </row>
    <row r="164" spans="1:9" ht="20.25" x14ac:dyDescent="0.3">
      <c r="A164" s="19" t="s">
        <v>213</v>
      </c>
      <c r="B164" s="19" t="s">
        <v>14</v>
      </c>
      <c r="C164" s="19">
        <v>100</v>
      </c>
      <c r="D164" s="19">
        <v>0</v>
      </c>
      <c r="E164" s="21">
        <f t="shared" si="6"/>
        <v>100</v>
      </c>
      <c r="F164" s="19">
        <v>0</v>
      </c>
      <c r="G164" s="21">
        <f t="shared" si="7"/>
        <v>100</v>
      </c>
      <c r="H164" s="19">
        <v>41.25</v>
      </c>
      <c r="I164" s="22">
        <f t="shared" si="8"/>
        <v>4125</v>
      </c>
    </row>
    <row r="165" spans="1:9" ht="20.25" x14ac:dyDescent="0.3">
      <c r="A165" s="19" t="s">
        <v>162</v>
      </c>
      <c r="B165" s="19" t="s">
        <v>14</v>
      </c>
      <c r="C165" s="19">
        <v>94</v>
      </c>
      <c r="D165" s="19">
        <v>0</v>
      </c>
      <c r="E165" s="21">
        <f t="shared" si="6"/>
        <v>94</v>
      </c>
      <c r="F165" s="19">
        <v>25</v>
      </c>
      <c r="G165" s="21">
        <f t="shared" si="7"/>
        <v>69</v>
      </c>
      <c r="H165" s="19">
        <v>46.75</v>
      </c>
      <c r="I165" s="22">
        <f t="shared" si="8"/>
        <v>3225.75</v>
      </c>
    </row>
    <row r="166" spans="1:9" s="57" customFormat="1" ht="20.25" x14ac:dyDescent="0.3">
      <c r="A166" s="53" t="s">
        <v>163</v>
      </c>
      <c r="B166" s="53" t="s">
        <v>14</v>
      </c>
      <c r="C166" s="53">
        <v>343</v>
      </c>
      <c r="D166" s="53">
        <v>0</v>
      </c>
      <c r="E166" s="55">
        <f t="shared" si="6"/>
        <v>343</v>
      </c>
      <c r="F166" s="53">
        <v>6</v>
      </c>
      <c r="G166" s="55">
        <f t="shared" si="7"/>
        <v>337</v>
      </c>
      <c r="H166" s="53">
        <v>15.38</v>
      </c>
      <c r="I166" s="56">
        <f t="shared" si="8"/>
        <v>5183.0600000000004</v>
      </c>
    </row>
    <row r="167" spans="1:9" ht="20.25" x14ac:dyDescent="0.3">
      <c r="A167" s="19" t="s">
        <v>207</v>
      </c>
      <c r="B167" s="19" t="s">
        <v>14</v>
      </c>
      <c r="C167" s="19">
        <v>0</v>
      </c>
      <c r="D167" s="19">
        <v>0</v>
      </c>
      <c r="E167" s="21">
        <f t="shared" si="6"/>
        <v>0</v>
      </c>
      <c r="F167" s="19">
        <v>0</v>
      </c>
      <c r="G167" s="21">
        <f t="shared" si="7"/>
        <v>0</v>
      </c>
      <c r="H167" s="19">
        <v>0.59</v>
      </c>
      <c r="I167" s="22">
        <f t="shared" si="8"/>
        <v>0</v>
      </c>
    </row>
    <row r="168" spans="1:9" ht="20.25" x14ac:dyDescent="0.3">
      <c r="A168" s="19" t="s">
        <v>165</v>
      </c>
      <c r="B168" s="19" t="s">
        <v>14</v>
      </c>
      <c r="C168" s="19">
        <v>1200</v>
      </c>
      <c r="D168" s="19">
        <v>200</v>
      </c>
      <c r="E168" s="21">
        <f t="shared" si="6"/>
        <v>1400</v>
      </c>
      <c r="F168" s="19">
        <v>230</v>
      </c>
      <c r="G168" s="21">
        <v>1170</v>
      </c>
      <c r="H168" s="19">
        <v>8.25</v>
      </c>
      <c r="I168" s="22">
        <f t="shared" si="8"/>
        <v>9652.5</v>
      </c>
    </row>
    <row r="169" spans="1:9" s="57" customFormat="1" ht="20.25" x14ac:dyDescent="0.3">
      <c r="A169" s="53" t="s">
        <v>166</v>
      </c>
      <c r="B169" s="53" t="s">
        <v>14</v>
      </c>
      <c r="C169" s="53">
        <v>757</v>
      </c>
      <c r="D169" s="53">
        <v>120</v>
      </c>
      <c r="E169" s="55">
        <f t="shared" si="6"/>
        <v>877</v>
      </c>
      <c r="F169" s="53">
        <v>114</v>
      </c>
      <c r="G169" s="55">
        <f t="shared" si="7"/>
        <v>763</v>
      </c>
      <c r="H169" s="53">
        <v>43.98</v>
      </c>
      <c r="I169" s="56">
        <f t="shared" si="8"/>
        <v>33556.74</v>
      </c>
    </row>
    <row r="170" spans="1:9" s="57" customFormat="1" ht="20.25" x14ac:dyDescent="0.3">
      <c r="A170" s="53" t="s">
        <v>167</v>
      </c>
      <c r="B170" s="53" t="s">
        <v>14</v>
      </c>
      <c r="C170" s="53">
        <v>200</v>
      </c>
      <c r="D170" s="53">
        <v>24</v>
      </c>
      <c r="E170" s="55">
        <f t="shared" si="6"/>
        <v>224</v>
      </c>
      <c r="F170" s="53">
        <v>16</v>
      </c>
      <c r="G170" s="55">
        <f t="shared" si="7"/>
        <v>208</v>
      </c>
      <c r="H170" s="53">
        <v>99</v>
      </c>
      <c r="I170" s="56">
        <f t="shared" si="8"/>
        <v>20592</v>
      </c>
    </row>
    <row r="171" spans="1:9" s="57" customFormat="1" ht="20.25" x14ac:dyDescent="0.3">
      <c r="A171" s="53" t="s">
        <v>168</v>
      </c>
      <c r="B171" s="53" t="s">
        <v>14</v>
      </c>
      <c r="C171" s="53">
        <v>139</v>
      </c>
      <c r="D171" s="53">
        <v>24</v>
      </c>
      <c r="E171" s="55">
        <f t="shared" si="6"/>
        <v>163</v>
      </c>
      <c r="F171" s="53">
        <v>0</v>
      </c>
      <c r="G171" s="55">
        <f t="shared" si="7"/>
        <v>163</v>
      </c>
      <c r="H171" s="53">
        <v>104.5</v>
      </c>
      <c r="I171" s="56">
        <f t="shared" si="8"/>
        <v>17033.5</v>
      </c>
    </row>
    <row r="172" spans="1:9" s="57" customFormat="1" ht="20.25" x14ac:dyDescent="0.3">
      <c r="A172" s="53" t="s">
        <v>169</v>
      </c>
      <c r="B172" s="53" t="s">
        <v>14</v>
      </c>
      <c r="C172" s="53">
        <v>116</v>
      </c>
      <c r="D172" s="53">
        <v>0</v>
      </c>
      <c r="E172" s="55">
        <v>116</v>
      </c>
      <c r="F172" s="53">
        <v>96</v>
      </c>
      <c r="G172" s="55">
        <f t="shared" si="7"/>
        <v>20</v>
      </c>
      <c r="H172" s="53">
        <v>97.9</v>
      </c>
      <c r="I172" s="56">
        <f t="shared" si="8"/>
        <v>1958</v>
      </c>
    </row>
    <row r="173" spans="1:9" s="57" customFormat="1" ht="20.25" x14ac:dyDescent="0.3">
      <c r="A173" s="53" t="s">
        <v>170</v>
      </c>
      <c r="B173" s="53" t="s">
        <v>14</v>
      </c>
      <c r="C173" s="53">
        <v>400</v>
      </c>
      <c r="D173" s="53">
        <v>0</v>
      </c>
      <c r="E173" s="55">
        <f t="shared" si="6"/>
        <v>400</v>
      </c>
      <c r="F173" s="53">
        <v>66</v>
      </c>
      <c r="G173" s="55">
        <f t="shared" si="7"/>
        <v>334</v>
      </c>
      <c r="H173" s="53">
        <v>20.83</v>
      </c>
      <c r="I173" s="56">
        <f t="shared" si="8"/>
        <v>6957.2199999999993</v>
      </c>
    </row>
    <row r="174" spans="1:9" s="57" customFormat="1" ht="20.25" x14ac:dyDescent="0.3">
      <c r="A174" s="53" t="s">
        <v>171</v>
      </c>
      <c r="B174" s="53" t="s">
        <v>14</v>
      </c>
      <c r="C174" s="53">
        <v>76</v>
      </c>
      <c r="D174" s="53">
        <v>0</v>
      </c>
      <c r="E174" s="55">
        <f t="shared" si="6"/>
        <v>76</v>
      </c>
      <c r="F174" s="53">
        <v>0</v>
      </c>
      <c r="G174" s="55">
        <f t="shared" si="7"/>
        <v>76</v>
      </c>
      <c r="H174" s="53">
        <v>35.729999999999997</v>
      </c>
      <c r="I174" s="56">
        <f t="shared" si="8"/>
        <v>2715.4799999999996</v>
      </c>
    </row>
    <row r="175" spans="1:9" s="57" customFormat="1" ht="20.25" x14ac:dyDescent="0.3">
      <c r="A175" s="53" t="s">
        <v>172</v>
      </c>
      <c r="B175" s="53" t="s">
        <v>14</v>
      </c>
      <c r="C175" s="53">
        <v>134</v>
      </c>
      <c r="D175" s="53">
        <v>0</v>
      </c>
      <c r="E175" s="55">
        <f t="shared" si="6"/>
        <v>134</v>
      </c>
      <c r="F175" s="53">
        <v>104</v>
      </c>
      <c r="G175" s="55">
        <f t="shared" si="7"/>
        <v>30</v>
      </c>
      <c r="H175" s="53">
        <v>99</v>
      </c>
      <c r="I175" s="56">
        <f t="shared" si="8"/>
        <v>2970</v>
      </c>
    </row>
    <row r="176" spans="1:9" s="57" customFormat="1" ht="20.25" x14ac:dyDescent="0.3">
      <c r="A176" s="53" t="s">
        <v>173</v>
      </c>
      <c r="B176" s="53" t="s">
        <v>14</v>
      </c>
      <c r="C176" s="53">
        <v>120</v>
      </c>
      <c r="D176" s="53">
        <v>24</v>
      </c>
      <c r="E176" s="55">
        <f t="shared" si="6"/>
        <v>144</v>
      </c>
      <c r="F176" s="53">
        <v>0</v>
      </c>
      <c r="G176" s="55">
        <f t="shared" si="7"/>
        <v>144</v>
      </c>
      <c r="H176" s="53">
        <v>104.5</v>
      </c>
      <c r="I176" s="56">
        <f t="shared" si="8"/>
        <v>15048</v>
      </c>
    </row>
    <row r="177" spans="1:9" s="57" customFormat="1" ht="20.25" x14ac:dyDescent="0.3">
      <c r="A177" s="53" t="s">
        <v>174</v>
      </c>
      <c r="B177" s="53" t="s">
        <v>14</v>
      </c>
      <c r="C177" s="53">
        <v>330</v>
      </c>
      <c r="D177" s="53">
        <v>0</v>
      </c>
      <c r="E177" s="55">
        <f t="shared" si="6"/>
        <v>330</v>
      </c>
      <c r="F177" s="53">
        <v>0</v>
      </c>
      <c r="G177" s="55">
        <v>330</v>
      </c>
      <c r="H177" s="53">
        <v>35.729999999999997</v>
      </c>
      <c r="I177" s="56">
        <f t="shared" si="8"/>
        <v>11790.9</v>
      </c>
    </row>
    <row r="178" spans="1:9" s="57" customFormat="1" ht="20.25" x14ac:dyDescent="0.3">
      <c r="A178" s="53" t="s">
        <v>175</v>
      </c>
      <c r="B178" s="53" t="s">
        <v>14</v>
      </c>
      <c r="C178" s="53">
        <v>224</v>
      </c>
      <c r="D178" s="53">
        <v>0</v>
      </c>
      <c r="E178" s="55">
        <f t="shared" si="6"/>
        <v>224</v>
      </c>
      <c r="F178" s="53">
        <v>16</v>
      </c>
      <c r="G178" s="55">
        <f t="shared" si="7"/>
        <v>208</v>
      </c>
      <c r="H178" s="53">
        <v>46.51</v>
      </c>
      <c r="I178" s="56">
        <f t="shared" si="8"/>
        <v>9674.08</v>
      </c>
    </row>
    <row r="179" spans="1:9" s="57" customFormat="1" ht="20.25" x14ac:dyDescent="0.3">
      <c r="A179" s="53" t="s">
        <v>176</v>
      </c>
      <c r="B179" s="53" t="s">
        <v>14</v>
      </c>
      <c r="C179" s="53">
        <v>24</v>
      </c>
      <c r="D179" s="53">
        <v>0</v>
      </c>
      <c r="E179" s="55">
        <f t="shared" si="6"/>
        <v>24</v>
      </c>
      <c r="F179" s="53">
        <v>0</v>
      </c>
      <c r="G179" s="55">
        <f t="shared" si="7"/>
        <v>24</v>
      </c>
      <c r="H179" s="53">
        <v>24.7</v>
      </c>
      <c r="I179" s="56">
        <f t="shared" si="8"/>
        <v>592.79999999999995</v>
      </c>
    </row>
    <row r="180" spans="1:9" s="57" customFormat="1" ht="20.25" x14ac:dyDescent="0.3">
      <c r="A180" s="53" t="s">
        <v>177</v>
      </c>
      <c r="B180" s="53" t="s">
        <v>14</v>
      </c>
      <c r="C180" s="53">
        <v>30</v>
      </c>
      <c r="D180" s="53">
        <v>50</v>
      </c>
      <c r="E180" s="55">
        <f t="shared" si="6"/>
        <v>80</v>
      </c>
      <c r="F180" s="53">
        <v>0</v>
      </c>
      <c r="G180" s="55">
        <f t="shared" si="7"/>
        <v>80</v>
      </c>
      <c r="H180" s="53">
        <v>17.45</v>
      </c>
      <c r="I180" s="56">
        <f t="shared" si="8"/>
        <v>1396</v>
      </c>
    </row>
    <row r="181" spans="1:9" s="57" customFormat="1" ht="20.25" x14ac:dyDescent="0.3">
      <c r="A181" s="53" t="s">
        <v>178</v>
      </c>
      <c r="B181" s="53" t="s">
        <v>14</v>
      </c>
      <c r="C181" s="53">
        <v>41</v>
      </c>
      <c r="D181" s="53">
        <v>0</v>
      </c>
      <c r="E181" s="55">
        <f t="shared" si="6"/>
        <v>41</v>
      </c>
      <c r="F181" s="53">
        <v>16</v>
      </c>
      <c r="G181" s="55">
        <f t="shared" si="7"/>
        <v>25</v>
      </c>
      <c r="H181" s="53">
        <v>17.45</v>
      </c>
      <c r="I181" s="56">
        <f t="shared" si="8"/>
        <v>436.25</v>
      </c>
    </row>
    <row r="182" spans="1:9" s="57" customFormat="1" ht="20.25" x14ac:dyDescent="0.3">
      <c r="A182" s="53" t="s">
        <v>179</v>
      </c>
      <c r="B182" s="53" t="s">
        <v>14</v>
      </c>
      <c r="C182" s="53">
        <v>29</v>
      </c>
      <c r="D182" s="53">
        <v>0</v>
      </c>
      <c r="E182" s="55">
        <f t="shared" si="6"/>
        <v>29</v>
      </c>
      <c r="F182" s="53">
        <v>0</v>
      </c>
      <c r="G182" s="55">
        <f t="shared" si="7"/>
        <v>29</v>
      </c>
      <c r="H182" s="53">
        <v>15.95</v>
      </c>
      <c r="I182" s="56">
        <f t="shared" si="8"/>
        <v>462.54999999999995</v>
      </c>
    </row>
    <row r="183" spans="1:9" s="57" customFormat="1" ht="20.25" x14ac:dyDescent="0.3">
      <c r="A183" s="53" t="s">
        <v>180</v>
      </c>
      <c r="B183" s="53" t="s">
        <v>14</v>
      </c>
      <c r="C183" s="53">
        <v>20</v>
      </c>
      <c r="D183" s="53">
        <v>0</v>
      </c>
      <c r="E183" s="55">
        <f t="shared" si="6"/>
        <v>20</v>
      </c>
      <c r="F183" s="53">
        <v>0</v>
      </c>
      <c r="G183" s="55">
        <f t="shared" si="7"/>
        <v>20</v>
      </c>
      <c r="H183" s="53">
        <v>27.5</v>
      </c>
      <c r="I183" s="56">
        <f t="shared" si="8"/>
        <v>550</v>
      </c>
    </row>
    <row r="184" spans="1:9" s="57" customFormat="1" ht="20.25" x14ac:dyDescent="0.3">
      <c r="A184" s="53" t="s">
        <v>181</v>
      </c>
      <c r="B184" s="53" t="s">
        <v>14</v>
      </c>
      <c r="C184" s="53">
        <v>18</v>
      </c>
      <c r="D184" s="53">
        <v>0</v>
      </c>
      <c r="E184" s="55">
        <f t="shared" si="6"/>
        <v>18</v>
      </c>
      <c r="F184" s="53">
        <v>0</v>
      </c>
      <c r="G184" s="55">
        <f t="shared" si="7"/>
        <v>18</v>
      </c>
      <c r="H184" s="53">
        <v>30.8</v>
      </c>
      <c r="I184" s="56">
        <f t="shared" si="8"/>
        <v>554.4</v>
      </c>
    </row>
    <row r="185" spans="1:9" s="57" customFormat="1" ht="20.25" x14ac:dyDescent="0.3">
      <c r="A185" s="53" t="s">
        <v>182</v>
      </c>
      <c r="B185" s="53" t="s">
        <v>14</v>
      </c>
      <c r="C185" s="53">
        <v>14</v>
      </c>
      <c r="D185" s="53">
        <v>0</v>
      </c>
      <c r="E185" s="55">
        <f t="shared" si="6"/>
        <v>14</v>
      </c>
      <c r="F185" s="53">
        <v>0</v>
      </c>
      <c r="G185" s="55">
        <f t="shared" si="7"/>
        <v>14</v>
      </c>
      <c r="H185" s="53">
        <v>27.54</v>
      </c>
      <c r="I185" s="56">
        <f t="shared" si="8"/>
        <v>385.56</v>
      </c>
    </row>
    <row r="186" spans="1:9" s="57" customFormat="1" ht="20.25" x14ac:dyDescent="0.3">
      <c r="A186" s="53" t="s">
        <v>183</v>
      </c>
      <c r="B186" s="53" t="s">
        <v>14</v>
      </c>
      <c r="C186" s="53">
        <v>18</v>
      </c>
      <c r="D186" s="53">
        <v>0</v>
      </c>
      <c r="E186" s="55">
        <f t="shared" si="6"/>
        <v>18</v>
      </c>
      <c r="F186" s="53">
        <v>0</v>
      </c>
      <c r="G186" s="55">
        <f t="shared" si="7"/>
        <v>18</v>
      </c>
      <c r="H186" s="53">
        <v>28.85</v>
      </c>
      <c r="I186" s="56">
        <f t="shared" si="8"/>
        <v>519.30000000000007</v>
      </c>
    </row>
    <row r="187" spans="1:9" ht="20.25" x14ac:dyDescent="0.3">
      <c r="A187" s="19" t="s">
        <v>223</v>
      </c>
      <c r="B187" s="19" t="s">
        <v>14</v>
      </c>
      <c r="C187" s="19">
        <v>220</v>
      </c>
      <c r="D187" s="19">
        <v>0</v>
      </c>
      <c r="E187" s="21">
        <f t="shared" si="6"/>
        <v>220</v>
      </c>
      <c r="F187" s="19">
        <v>6</v>
      </c>
      <c r="G187" s="21">
        <f t="shared" si="7"/>
        <v>214</v>
      </c>
      <c r="H187" s="19">
        <v>20.48</v>
      </c>
      <c r="I187" s="22">
        <f t="shared" si="8"/>
        <v>4382.72</v>
      </c>
    </row>
    <row r="188" spans="1:9" s="57" customFormat="1" ht="20.25" x14ac:dyDescent="0.3">
      <c r="A188" s="53" t="s">
        <v>184</v>
      </c>
      <c r="B188" s="53" t="s">
        <v>14</v>
      </c>
      <c r="C188" s="53">
        <v>9</v>
      </c>
      <c r="D188" s="53">
        <v>0</v>
      </c>
      <c r="E188" s="55">
        <v>9</v>
      </c>
      <c r="F188" s="53">
        <v>1</v>
      </c>
      <c r="G188" s="55">
        <v>8</v>
      </c>
      <c r="H188" s="53">
        <v>385</v>
      </c>
      <c r="I188" s="56">
        <f t="shared" si="8"/>
        <v>3080</v>
      </c>
    </row>
    <row r="189" spans="1:9" s="57" customFormat="1" ht="20.25" x14ac:dyDescent="0.3">
      <c r="A189" s="53" t="s">
        <v>212</v>
      </c>
      <c r="B189" s="53" t="s">
        <v>14</v>
      </c>
      <c r="C189" s="53">
        <v>15</v>
      </c>
      <c r="D189" s="53">
        <v>0</v>
      </c>
      <c r="E189" s="55">
        <f t="shared" si="6"/>
        <v>15</v>
      </c>
      <c r="F189" s="53">
        <v>0</v>
      </c>
      <c r="G189" s="55">
        <v>15</v>
      </c>
      <c r="H189" s="53">
        <v>24.34</v>
      </c>
      <c r="I189" s="56">
        <f t="shared" si="8"/>
        <v>365.1</v>
      </c>
    </row>
    <row r="190" spans="1:9" s="57" customFormat="1" ht="20.25" x14ac:dyDescent="0.3">
      <c r="A190" s="53" t="s">
        <v>185</v>
      </c>
      <c r="B190" s="53" t="s">
        <v>14</v>
      </c>
      <c r="C190" s="53">
        <v>20</v>
      </c>
      <c r="D190" s="53">
        <v>0</v>
      </c>
      <c r="E190" s="55">
        <f t="shared" si="6"/>
        <v>20</v>
      </c>
      <c r="F190" s="53">
        <v>0</v>
      </c>
      <c r="G190" s="55">
        <f t="shared" si="7"/>
        <v>20</v>
      </c>
      <c r="H190" s="53">
        <v>15.11</v>
      </c>
      <c r="I190" s="56">
        <f t="shared" si="8"/>
        <v>302.2</v>
      </c>
    </row>
    <row r="191" spans="1:9" ht="20.25" x14ac:dyDescent="0.3">
      <c r="A191" s="19" t="s">
        <v>186</v>
      </c>
      <c r="B191" s="19" t="s">
        <v>14</v>
      </c>
      <c r="C191" s="19">
        <v>410</v>
      </c>
      <c r="D191" s="19">
        <v>0</v>
      </c>
      <c r="E191" s="21">
        <f t="shared" si="6"/>
        <v>410</v>
      </c>
      <c r="F191" s="19">
        <v>0</v>
      </c>
      <c r="G191" s="21">
        <f t="shared" si="7"/>
        <v>410</v>
      </c>
      <c r="H191" s="19">
        <v>9.9</v>
      </c>
      <c r="I191" s="22">
        <f t="shared" si="8"/>
        <v>4059</v>
      </c>
    </row>
    <row r="192" spans="1:9" s="57" customFormat="1" ht="20.25" x14ac:dyDescent="0.3">
      <c r="A192" s="53" t="s">
        <v>187</v>
      </c>
      <c r="B192" s="53" t="s">
        <v>14</v>
      </c>
      <c r="C192" s="53">
        <v>12</v>
      </c>
      <c r="D192" s="53">
        <v>1</v>
      </c>
      <c r="E192" s="55">
        <f t="shared" si="6"/>
        <v>13</v>
      </c>
      <c r="F192" s="53"/>
      <c r="G192" s="55">
        <f t="shared" si="7"/>
        <v>13</v>
      </c>
      <c r="H192" s="53">
        <v>1072.5</v>
      </c>
      <c r="I192" s="56">
        <f t="shared" si="8"/>
        <v>13942.5</v>
      </c>
    </row>
    <row r="193" spans="1:9" ht="20.25" x14ac:dyDescent="0.3">
      <c r="A193" s="19" t="s">
        <v>188</v>
      </c>
      <c r="B193" s="19" t="s">
        <v>14</v>
      </c>
      <c r="C193" s="19">
        <v>425</v>
      </c>
      <c r="D193" s="19">
        <v>200</v>
      </c>
      <c r="E193" s="21">
        <f t="shared" si="6"/>
        <v>625</v>
      </c>
      <c r="F193" s="19">
        <v>30</v>
      </c>
      <c r="G193" s="21">
        <f t="shared" si="7"/>
        <v>595</v>
      </c>
      <c r="H193" s="19">
        <v>4.68</v>
      </c>
      <c r="I193" s="22">
        <f t="shared" si="8"/>
        <v>2784.6</v>
      </c>
    </row>
    <row r="194" spans="1:9" ht="20.25" x14ac:dyDescent="0.3">
      <c r="A194" s="19" t="s">
        <v>189</v>
      </c>
      <c r="B194" s="19" t="s">
        <v>14</v>
      </c>
      <c r="C194" s="19">
        <v>330</v>
      </c>
      <c r="D194" s="19">
        <v>0</v>
      </c>
      <c r="E194" s="21">
        <v>330</v>
      </c>
      <c r="F194" s="19">
        <v>80</v>
      </c>
      <c r="G194" s="21">
        <v>250</v>
      </c>
      <c r="H194" s="19">
        <v>1.31</v>
      </c>
      <c r="I194" s="22">
        <f t="shared" si="8"/>
        <v>327.5</v>
      </c>
    </row>
    <row r="195" spans="1:9" ht="20.25" x14ac:dyDescent="0.3">
      <c r="A195" s="19" t="s">
        <v>208</v>
      </c>
      <c r="B195" s="19" t="s">
        <v>14</v>
      </c>
      <c r="C195" s="19">
        <v>260</v>
      </c>
      <c r="D195" s="19">
        <v>0</v>
      </c>
      <c r="E195" s="21">
        <f t="shared" si="6"/>
        <v>260</v>
      </c>
      <c r="F195" s="19">
        <v>0</v>
      </c>
      <c r="G195" s="21">
        <f t="shared" si="7"/>
        <v>260</v>
      </c>
      <c r="H195" s="19">
        <v>0.25</v>
      </c>
      <c r="I195" s="22">
        <f t="shared" si="8"/>
        <v>65</v>
      </c>
    </row>
    <row r="196" spans="1:9" s="57" customFormat="1" ht="20.25" x14ac:dyDescent="0.3">
      <c r="A196" s="53" t="s">
        <v>209</v>
      </c>
      <c r="B196" s="53" t="s">
        <v>14</v>
      </c>
      <c r="C196" s="53">
        <v>3</v>
      </c>
      <c r="D196" s="53">
        <v>3</v>
      </c>
      <c r="E196" s="55">
        <f t="shared" si="6"/>
        <v>6</v>
      </c>
      <c r="F196" s="53">
        <v>0</v>
      </c>
      <c r="G196" s="55">
        <f t="shared" si="7"/>
        <v>6</v>
      </c>
      <c r="H196" s="53">
        <v>79.2</v>
      </c>
      <c r="I196" s="56">
        <f t="shared" si="8"/>
        <v>475.20000000000005</v>
      </c>
    </row>
    <row r="197" spans="1:9" ht="20.25" x14ac:dyDescent="0.3">
      <c r="A197" s="19" t="s">
        <v>211</v>
      </c>
      <c r="B197" s="19" t="s">
        <v>14</v>
      </c>
      <c r="C197" s="19">
        <v>22</v>
      </c>
      <c r="D197" s="19">
        <v>0</v>
      </c>
      <c r="E197" s="21">
        <f t="shared" si="6"/>
        <v>22</v>
      </c>
      <c r="F197" s="19">
        <v>0</v>
      </c>
      <c r="G197" s="21">
        <f t="shared" si="7"/>
        <v>22</v>
      </c>
      <c r="H197" s="19">
        <v>106.8</v>
      </c>
      <c r="I197" s="22">
        <f t="shared" si="8"/>
        <v>2349.6</v>
      </c>
    </row>
    <row r="198" spans="1:9" ht="20.25" x14ac:dyDescent="0.3">
      <c r="A198" s="19" t="s">
        <v>210</v>
      </c>
      <c r="B198" s="19" t="s">
        <v>14</v>
      </c>
      <c r="C198" s="19">
        <v>170</v>
      </c>
      <c r="D198" s="19">
        <v>0</v>
      </c>
      <c r="E198" s="21">
        <f t="shared" si="6"/>
        <v>170</v>
      </c>
      <c r="F198" s="19">
        <v>0</v>
      </c>
      <c r="G198" s="21">
        <f t="shared" si="7"/>
        <v>170</v>
      </c>
      <c r="H198" s="19">
        <v>0.88</v>
      </c>
      <c r="I198" s="22">
        <f t="shared" si="8"/>
        <v>149.6</v>
      </c>
    </row>
    <row r="199" spans="1:9" ht="20.25" x14ac:dyDescent="0.3">
      <c r="A199" s="19" t="s">
        <v>190</v>
      </c>
      <c r="B199" s="19" t="s">
        <v>14</v>
      </c>
      <c r="C199" s="19">
        <v>290</v>
      </c>
      <c r="D199" s="19">
        <v>0</v>
      </c>
      <c r="E199" s="21">
        <f t="shared" si="6"/>
        <v>290</v>
      </c>
      <c r="F199" s="19">
        <v>10</v>
      </c>
      <c r="G199" s="21">
        <f t="shared" si="7"/>
        <v>280</v>
      </c>
      <c r="H199" s="19">
        <v>23.7</v>
      </c>
      <c r="I199" s="22">
        <f t="shared" si="8"/>
        <v>6636</v>
      </c>
    </row>
    <row r="200" spans="1:9" ht="20.25" x14ac:dyDescent="0.3">
      <c r="A200" s="19" t="s">
        <v>217</v>
      </c>
      <c r="B200" s="19" t="s">
        <v>14</v>
      </c>
      <c r="C200" s="19">
        <v>100</v>
      </c>
      <c r="D200" s="19">
        <v>100</v>
      </c>
      <c r="E200" s="20">
        <f t="shared" si="6"/>
        <v>200</v>
      </c>
      <c r="F200" s="19">
        <v>0</v>
      </c>
      <c r="G200" s="20">
        <f t="shared" si="7"/>
        <v>200</v>
      </c>
      <c r="H200" s="19">
        <v>16.5</v>
      </c>
      <c r="I200" s="48">
        <f t="shared" si="8"/>
        <v>3300</v>
      </c>
    </row>
    <row r="201" spans="1:9" s="57" customFormat="1" ht="20.25" x14ac:dyDescent="0.3">
      <c r="A201" s="53" t="s">
        <v>218</v>
      </c>
      <c r="B201" s="53" t="s">
        <v>14</v>
      </c>
      <c r="C201" s="53">
        <v>20</v>
      </c>
      <c r="D201" s="53">
        <v>20</v>
      </c>
      <c r="E201" s="54">
        <f t="shared" si="6"/>
        <v>40</v>
      </c>
      <c r="F201" s="53">
        <v>0</v>
      </c>
      <c r="G201" s="54">
        <f t="shared" si="7"/>
        <v>40</v>
      </c>
      <c r="H201" s="53">
        <v>86.68</v>
      </c>
      <c r="I201" s="59">
        <f t="shared" si="8"/>
        <v>3467.2000000000003</v>
      </c>
    </row>
    <row r="202" spans="1:9" s="57" customFormat="1" ht="20.25" x14ac:dyDescent="0.3">
      <c r="A202" s="53" t="s">
        <v>219</v>
      </c>
      <c r="B202" s="53" t="s">
        <v>14</v>
      </c>
      <c r="C202" s="53">
        <v>80</v>
      </c>
      <c r="D202" s="53">
        <v>0</v>
      </c>
      <c r="E202" s="54">
        <v>80</v>
      </c>
      <c r="F202" s="53">
        <v>0</v>
      </c>
      <c r="G202" s="54">
        <v>80</v>
      </c>
      <c r="H202" s="53">
        <v>8.49</v>
      </c>
      <c r="I202" s="59">
        <v>849</v>
      </c>
    </row>
    <row r="203" spans="1:9" ht="20.25" x14ac:dyDescent="0.3">
      <c r="A203" s="19" t="s">
        <v>222</v>
      </c>
      <c r="B203" s="19" t="s">
        <v>14</v>
      </c>
      <c r="C203" s="19">
        <v>100</v>
      </c>
      <c r="D203" s="19">
        <v>0</v>
      </c>
      <c r="E203" s="20">
        <v>100</v>
      </c>
      <c r="F203" s="19">
        <v>0</v>
      </c>
      <c r="G203" s="20">
        <v>100</v>
      </c>
      <c r="H203" s="19">
        <v>13.2</v>
      </c>
      <c r="I203" s="48">
        <v>1320</v>
      </c>
    </row>
    <row r="204" spans="1:9" ht="20.25" x14ac:dyDescent="0.3">
      <c r="A204" s="19" t="s">
        <v>220</v>
      </c>
      <c r="B204" s="19" t="s">
        <v>14</v>
      </c>
      <c r="C204" s="19">
        <v>24</v>
      </c>
      <c r="D204" s="19">
        <v>0</v>
      </c>
      <c r="E204" s="20">
        <v>24</v>
      </c>
      <c r="F204" s="19">
        <v>0</v>
      </c>
      <c r="G204" s="20">
        <v>24</v>
      </c>
      <c r="H204" s="19">
        <v>79.75</v>
      </c>
      <c r="I204" s="48">
        <v>1914</v>
      </c>
    </row>
    <row r="205" spans="1:9" ht="23.25" x14ac:dyDescent="0.35">
      <c r="A205" s="50" t="s">
        <v>191</v>
      </c>
      <c r="B205" s="30"/>
      <c r="C205" s="30"/>
      <c r="D205" s="30"/>
      <c r="E205" s="25"/>
      <c r="F205" s="30"/>
      <c r="G205" s="25"/>
      <c r="H205" s="51" t="s">
        <v>193</v>
      </c>
      <c r="I205" s="52">
        <f>SUM(I147:I201)</f>
        <v>258187.65</v>
      </c>
    </row>
    <row r="206" spans="1:9" ht="23.25" x14ac:dyDescent="0.35">
      <c r="A206" s="46" t="s">
        <v>192</v>
      </c>
      <c r="B206" s="30"/>
      <c r="C206" s="44"/>
      <c r="D206" s="44"/>
      <c r="E206" s="44"/>
      <c r="F206" s="44"/>
      <c r="G206" s="44"/>
      <c r="I206" s="47">
        <f>I205+I136+I66</f>
        <v>747403.79999999993</v>
      </c>
    </row>
    <row r="207" spans="1:9" ht="23.25" x14ac:dyDescent="0.35">
      <c r="A207" s="46"/>
      <c r="B207" s="44"/>
      <c r="I207" s="40"/>
    </row>
    <row r="208" spans="1:9" ht="23.25" x14ac:dyDescent="0.35">
      <c r="A208" s="46"/>
      <c r="B208" s="29"/>
    </row>
    <row r="209" spans="1:8" ht="20.25" x14ac:dyDescent="0.3">
      <c r="A209" s="29" t="s">
        <v>194</v>
      </c>
      <c r="B209" s="29"/>
      <c r="H209" t="s">
        <v>196</v>
      </c>
    </row>
    <row r="210" spans="1:8" ht="20.25" x14ac:dyDescent="0.3">
      <c r="A210" t="s">
        <v>197</v>
      </c>
      <c r="B210" s="29"/>
      <c r="G210" t="s">
        <v>221</v>
      </c>
    </row>
    <row r="211" spans="1:8" ht="20.25" x14ac:dyDescent="0.3">
      <c r="B211" s="29" t="s">
        <v>195</v>
      </c>
      <c r="H211" s="49"/>
    </row>
    <row r="212" spans="1:8" x14ac:dyDescent="0.25">
      <c r="B212" t="s">
        <v>198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212"/>
  <sheetViews>
    <sheetView workbookViewId="0">
      <selection sqref="A1:XFD1048576"/>
    </sheetView>
  </sheetViews>
  <sheetFormatPr baseColWidth="10" defaultRowHeight="15" x14ac:dyDescent="0.25"/>
  <cols>
    <col min="1" max="1" width="53" customWidth="1"/>
    <col min="9" max="9" width="19.5703125" customWidth="1"/>
    <col min="257" max="257" width="53" customWidth="1"/>
    <col min="265" max="265" width="19.5703125" customWidth="1"/>
    <col min="513" max="513" width="53" customWidth="1"/>
    <col min="521" max="521" width="19.5703125" customWidth="1"/>
    <col min="769" max="769" width="53" customWidth="1"/>
    <col min="777" max="777" width="19.5703125" customWidth="1"/>
    <col min="1025" max="1025" width="53" customWidth="1"/>
    <col min="1033" max="1033" width="19.5703125" customWidth="1"/>
    <col min="1281" max="1281" width="53" customWidth="1"/>
    <col min="1289" max="1289" width="19.5703125" customWidth="1"/>
    <col min="1537" max="1537" width="53" customWidth="1"/>
    <col min="1545" max="1545" width="19.5703125" customWidth="1"/>
    <col min="1793" max="1793" width="53" customWidth="1"/>
    <col min="1801" max="1801" width="19.5703125" customWidth="1"/>
    <col min="2049" max="2049" width="53" customWidth="1"/>
    <col min="2057" max="2057" width="19.5703125" customWidth="1"/>
    <col min="2305" max="2305" width="53" customWidth="1"/>
    <col min="2313" max="2313" width="19.5703125" customWidth="1"/>
    <col min="2561" max="2561" width="53" customWidth="1"/>
    <col min="2569" max="2569" width="19.5703125" customWidth="1"/>
    <col min="2817" max="2817" width="53" customWidth="1"/>
    <col min="2825" max="2825" width="19.5703125" customWidth="1"/>
    <col min="3073" max="3073" width="53" customWidth="1"/>
    <col min="3081" max="3081" width="19.5703125" customWidth="1"/>
    <col min="3329" max="3329" width="53" customWidth="1"/>
    <col min="3337" max="3337" width="19.5703125" customWidth="1"/>
    <col min="3585" max="3585" width="53" customWidth="1"/>
    <col min="3593" max="3593" width="19.5703125" customWidth="1"/>
    <col min="3841" max="3841" width="53" customWidth="1"/>
    <col min="3849" max="3849" width="19.5703125" customWidth="1"/>
    <col min="4097" max="4097" width="53" customWidth="1"/>
    <col min="4105" max="4105" width="19.5703125" customWidth="1"/>
    <col min="4353" max="4353" width="53" customWidth="1"/>
    <col min="4361" max="4361" width="19.5703125" customWidth="1"/>
    <col min="4609" max="4609" width="53" customWidth="1"/>
    <col min="4617" max="4617" width="19.5703125" customWidth="1"/>
    <col min="4865" max="4865" width="53" customWidth="1"/>
    <col min="4873" max="4873" width="19.5703125" customWidth="1"/>
    <col min="5121" max="5121" width="53" customWidth="1"/>
    <col min="5129" max="5129" width="19.5703125" customWidth="1"/>
    <col min="5377" max="5377" width="53" customWidth="1"/>
    <col min="5385" max="5385" width="19.5703125" customWidth="1"/>
    <col min="5633" max="5633" width="53" customWidth="1"/>
    <col min="5641" max="5641" width="19.5703125" customWidth="1"/>
    <col min="5889" max="5889" width="53" customWidth="1"/>
    <col min="5897" max="5897" width="19.5703125" customWidth="1"/>
    <col min="6145" max="6145" width="53" customWidth="1"/>
    <col min="6153" max="6153" width="19.5703125" customWidth="1"/>
    <col min="6401" max="6401" width="53" customWidth="1"/>
    <col min="6409" max="6409" width="19.5703125" customWidth="1"/>
    <col min="6657" max="6657" width="53" customWidth="1"/>
    <col min="6665" max="6665" width="19.5703125" customWidth="1"/>
    <col min="6913" max="6913" width="53" customWidth="1"/>
    <col min="6921" max="6921" width="19.5703125" customWidth="1"/>
    <col min="7169" max="7169" width="53" customWidth="1"/>
    <col min="7177" max="7177" width="19.5703125" customWidth="1"/>
    <col min="7425" max="7425" width="53" customWidth="1"/>
    <col min="7433" max="7433" width="19.5703125" customWidth="1"/>
    <col min="7681" max="7681" width="53" customWidth="1"/>
    <col min="7689" max="7689" width="19.5703125" customWidth="1"/>
    <col min="7937" max="7937" width="53" customWidth="1"/>
    <col min="7945" max="7945" width="19.5703125" customWidth="1"/>
    <col min="8193" max="8193" width="53" customWidth="1"/>
    <col min="8201" max="8201" width="19.5703125" customWidth="1"/>
    <col min="8449" max="8449" width="53" customWidth="1"/>
    <col min="8457" max="8457" width="19.5703125" customWidth="1"/>
    <col min="8705" max="8705" width="53" customWidth="1"/>
    <col min="8713" max="8713" width="19.5703125" customWidth="1"/>
    <col min="8961" max="8961" width="53" customWidth="1"/>
    <col min="8969" max="8969" width="19.5703125" customWidth="1"/>
    <col min="9217" max="9217" width="53" customWidth="1"/>
    <col min="9225" max="9225" width="19.5703125" customWidth="1"/>
    <col min="9473" max="9473" width="53" customWidth="1"/>
    <col min="9481" max="9481" width="19.5703125" customWidth="1"/>
    <col min="9729" max="9729" width="53" customWidth="1"/>
    <col min="9737" max="9737" width="19.5703125" customWidth="1"/>
    <col min="9985" max="9985" width="53" customWidth="1"/>
    <col min="9993" max="9993" width="19.5703125" customWidth="1"/>
    <col min="10241" max="10241" width="53" customWidth="1"/>
    <col min="10249" max="10249" width="19.5703125" customWidth="1"/>
    <col min="10497" max="10497" width="53" customWidth="1"/>
    <col min="10505" max="10505" width="19.5703125" customWidth="1"/>
    <col min="10753" max="10753" width="53" customWidth="1"/>
    <col min="10761" max="10761" width="19.5703125" customWidth="1"/>
    <col min="11009" max="11009" width="53" customWidth="1"/>
    <col min="11017" max="11017" width="19.5703125" customWidth="1"/>
    <col min="11265" max="11265" width="53" customWidth="1"/>
    <col min="11273" max="11273" width="19.5703125" customWidth="1"/>
    <col min="11521" max="11521" width="53" customWidth="1"/>
    <col min="11529" max="11529" width="19.5703125" customWidth="1"/>
    <col min="11777" max="11777" width="53" customWidth="1"/>
    <col min="11785" max="11785" width="19.5703125" customWidth="1"/>
    <col min="12033" max="12033" width="53" customWidth="1"/>
    <col min="12041" max="12041" width="19.5703125" customWidth="1"/>
    <col min="12289" max="12289" width="53" customWidth="1"/>
    <col min="12297" max="12297" width="19.5703125" customWidth="1"/>
    <col min="12545" max="12545" width="53" customWidth="1"/>
    <col min="12553" max="12553" width="19.5703125" customWidth="1"/>
    <col min="12801" max="12801" width="53" customWidth="1"/>
    <col min="12809" max="12809" width="19.5703125" customWidth="1"/>
    <col min="13057" max="13057" width="53" customWidth="1"/>
    <col min="13065" max="13065" width="19.5703125" customWidth="1"/>
    <col min="13313" max="13313" width="53" customWidth="1"/>
    <col min="13321" max="13321" width="19.5703125" customWidth="1"/>
    <col min="13569" max="13569" width="53" customWidth="1"/>
    <col min="13577" max="13577" width="19.5703125" customWidth="1"/>
    <col min="13825" max="13825" width="53" customWidth="1"/>
    <col min="13833" max="13833" width="19.5703125" customWidth="1"/>
    <col min="14081" max="14081" width="53" customWidth="1"/>
    <col min="14089" max="14089" width="19.5703125" customWidth="1"/>
    <col min="14337" max="14337" width="53" customWidth="1"/>
    <col min="14345" max="14345" width="19.5703125" customWidth="1"/>
    <col min="14593" max="14593" width="53" customWidth="1"/>
    <col min="14601" max="14601" width="19.5703125" customWidth="1"/>
    <col min="14849" max="14849" width="53" customWidth="1"/>
    <col min="14857" max="14857" width="19.5703125" customWidth="1"/>
    <col min="15105" max="15105" width="53" customWidth="1"/>
    <col min="15113" max="15113" width="19.5703125" customWidth="1"/>
    <col min="15361" max="15361" width="53" customWidth="1"/>
    <col min="15369" max="15369" width="19.5703125" customWidth="1"/>
    <col min="15617" max="15617" width="53" customWidth="1"/>
    <col min="15625" max="15625" width="19.5703125" customWidth="1"/>
    <col min="15873" max="15873" width="53" customWidth="1"/>
    <col min="15881" max="15881" width="19.5703125" customWidth="1"/>
    <col min="16129" max="16129" width="53" customWidth="1"/>
    <col min="16137" max="16137" width="19.5703125" customWidth="1"/>
  </cols>
  <sheetData>
    <row r="2" spans="1:9" x14ac:dyDescent="0.25">
      <c r="C2" s="1"/>
      <c r="G2" s="2"/>
    </row>
    <row r="3" spans="1:9" x14ac:dyDescent="0.25">
      <c r="C3" s="1"/>
      <c r="G3" s="2"/>
    </row>
    <row r="4" spans="1:9" x14ac:dyDescent="0.25">
      <c r="C4" s="1"/>
      <c r="G4" s="2"/>
    </row>
    <row r="5" spans="1:9" x14ac:dyDescent="0.25">
      <c r="C5" s="1" t="s">
        <v>0</v>
      </c>
    </row>
    <row r="6" spans="1:9" ht="15.75" x14ac:dyDescent="0.25">
      <c r="B6" s="3" t="s">
        <v>1</v>
      </c>
      <c r="C6" s="3"/>
      <c r="D6" s="3"/>
      <c r="E6" s="3"/>
      <c r="F6" s="3"/>
    </row>
    <row r="7" spans="1:9" x14ac:dyDescent="0.25">
      <c r="A7" s="4"/>
      <c r="B7" s="5" t="s">
        <v>2</v>
      </c>
      <c r="C7" s="1" t="s">
        <v>3</v>
      </c>
      <c r="D7" s="1"/>
      <c r="E7" s="1"/>
      <c r="F7" s="1" t="s">
        <v>4</v>
      </c>
      <c r="G7" s="5"/>
      <c r="H7" s="5"/>
    </row>
    <row r="8" spans="1:9" x14ac:dyDescent="0.25">
      <c r="D8" s="4"/>
    </row>
    <row r="9" spans="1:9" x14ac:dyDescent="0.25">
      <c r="A9" s="4" t="s">
        <v>5</v>
      </c>
      <c r="B9" s="6"/>
      <c r="C9" s="7" t="s">
        <v>6</v>
      </c>
      <c r="D9" s="7"/>
      <c r="E9" s="7"/>
      <c r="F9" s="7"/>
      <c r="G9" s="6"/>
      <c r="H9" s="6"/>
      <c r="I9" s="8"/>
    </row>
    <row r="10" spans="1:9" x14ac:dyDescent="0.25">
      <c r="A10" s="4" t="s">
        <v>7</v>
      </c>
      <c r="B10" s="9"/>
      <c r="C10" s="6" t="s">
        <v>8</v>
      </c>
      <c r="D10" s="6"/>
      <c r="E10" s="6"/>
      <c r="F10" s="7"/>
      <c r="G10" s="6"/>
      <c r="H10" s="6"/>
      <c r="I10" s="8"/>
    </row>
    <row r="11" spans="1:9" ht="15.75" thickBot="1" x14ac:dyDescent="0.3">
      <c r="A11" s="4" t="s">
        <v>9</v>
      </c>
      <c r="B11" s="6"/>
      <c r="C11" s="10" t="s">
        <v>10</v>
      </c>
      <c r="D11" s="10"/>
      <c r="E11" s="5" t="s">
        <v>11</v>
      </c>
      <c r="F11" s="11" t="s">
        <v>224</v>
      </c>
      <c r="G11" s="10"/>
      <c r="H11" s="5" t="s">
        <v>12</v>
      </c>
      <c r="I11" s="12">
        <v>2025</v>
      </c>
    </row>
    <row r="12" spans="1:9" x14ac:dyDescent="0.25">
      <c r="A12" s="13" t="s">
        <v>13</v>
      </c>
      <c r="B12" s="14" t="s">
        <v>14</v>
      </c>
      <c r="C12" s="14" t="s">
        <v>15</v>
      </c>
      <c r="D12" s="14" t="s">
        <v>16</v>
      </c>
      <c r="E12" s="14" t="s">
        <v>15</v>
      </c>
      <c r="F12" s="14" t="s">
        <v>17</v>
      </c>
      <c r="G12" s="14" t="s">
        <v>18</v>
      </c>
      <c r="H12" s="14" t="s">
        <v>19</v>
      </c>
      <c r="I12" s="15" t="s">
        <v>19</v>
      </c>
    </row>
    <row r="13" spans="1:9" ht="15.75" thickBot="1" x14ac:dyDescent="0.3">
      <c r="A13" s="16"/>
      <c r="B13" s="17"/>
      <c r="C13" s="17" t="s">
        <v>20</v>
      </c>
      <c r="D13" s="17"/>
      <c r="E13" s="17" t="s">
        <v>17</v>
      </c>
      <c r="F13" s="17" t="s">
        <v>21</v>
      </c>
      <c r="G13" s="17" t="s">
        <v>22</v>
      </c>
      <c r="H13" s="17" t="s">
        <v>23</v>
      </c>
      <c r="I13" s="18" t="s">
        <v>17</v>
      </c>
    </row>
    <row r="14" spans="1:9" ht="20.25" x14ac:dyDescent="0.3">
      <c r="A14" s="19" t="s">
        <v>24</v>
      </c>
      <c r="B14" s="19" t="s">
        <v>14</v>
      </c>
      <c r="C14" s="20">
        <v>1320</v>
      </c>
      <c r="D14" s="20">
        <v>0</v>
      </c>
      <c r="E14" s="21">
        <v>1380</v>
      </c>
      <c r="F14" s="20">
        <v>880</v>
      </c>
      <c r="G14" s="21">
        <v>440</v>
      </c>
      <c r="H14" s="19">
        <v>0.28000000000000003</v>
      </c>
      <c r="I14" s="22">
        <f>G14*H14</f>
        <v>123.20000000000002</v>
      </c>
    </row>
    <row r="15" spans="1:9" ht="20.25" x14ac:dyDescent="0.3">
      <c r="A15" s="19" t="s">
        <v>25</v>
      </c>
      <c r="B15" s="19" t="s">
        <v>14</v>
      </c>
      <c r="C15" s="20">
        <v>73</v>
      </c>
      <c r="D15" s="20">
        <v>0</v>
      </c>
      <c r="E15" s="21">
        <f t="shared" ref="E15:E65" si="0">+C15+D15</f>
        <v>73</v>
      </c>
      <c r="F15" s="19">
        <v>73</v>
      </c>
      <c r="G15" s="21">
        <v>0</v>
      </c>
      <c r="H15" s="19">
        <v>30.8</v>
      </c>
      <c r="I15" s="22">
        <f t="shared" ref="I15:I65" si="1">G15*H15</f>
        <v>0</v>
      </c>
    </row>
    <row r="16" spans="1:9" ht="20.25" x14ac:dyDescent="0.3">
      <c r="A16" s="19" t="s">
        <v>26</v>
      </c>
      <c r="B16" s="19" t="s">
        <v>14</v>
      </c>
      <c r="C16" s="20">
        <v>167</v>
      </c>
      <c r="D16" s="20">
        <v>0</v>
      </c>
      <c r="E16" s="21">
        <f t="shared" si="0"/>
        <v>167</v>
      </c>
      <c r="F16" s="19">
        <v>27</v>
      </c>
      <c r="G16" s="21">
        <v>140</v>
      </c>
      <c r="H16" s="19">
        <v>4.95</v>
      </c>
      <c r="I16" s="22">
        <f t="shared" si="1"/>
        <v>693</v>
      </c>
    </row>
    <row r="17" spans="1:9" ht="20.25" x14ac:dyDescent="0.3">
      <c r="A17" s="19" t="s">
        <v>27</v>
      </c>
      <c r="B17" s="19" t="s">
        <v>14</v>
      </c>
      <c r="C17" s="20">
        <v>113</v>
      </c>
      <c r="D17" s="20">
        <v>100</v>
      </c>
      <c r="E17" s="21">
        <v>213</v>
      </c>
      <c r="F17" s="19">
        <v>131</v>
      </c>
      <c r="G17" s="21">
        <v>82</v>
      </c>
      <c r="H17" s="19">
        <v>37.4</v>
      </c>
      <c r="I17" s="22">
        <f t="shared" si="1"/>
        <v>3066.7999999999997</v>
      </c>
    </row>
    <row r="18" spans="1:9" ht="20.25" x14ac:dyDescent="0.3">
      <c r="A18" s="19" t="s">
        <v>28</v>
      </c>
      <c r="B18" s="19" t="s">
        <v>14</v>
      </c>
      <c r="C18" s="20">
        <v>150</v>
      </c>
      <c r="D18" s="20">
        <v>100</v>
      </c>
      <c r="E18" s="21">
        <v>250</v>
      </c>
      <c r="F18" s="20">
        <v>0</v>
      </c>
      <c r="G18" s="21">
        <f t="shared" ref="G18:G65" si="2">+E18-F18</f>
        <v>250</v>
      </c>
      <c r="H18" s="19">
        <v>0.36</v>
      </c>
      <c r="I18" s="22">
        <f t="shared" si="1"/>
        <v>90</v>
      </c>
    </row>
    <row r="19" spans="1:9" ht="20.25" x14ac:dyDescent="0.3">
      <c r="A19" s="19" t="s">
        <v>206</v>
      </c>
      <c r="B19" s="19" t="s">
        <v>14</v>
      </c>
      <c r="C19" s="20">
        <v>870</v>
      </c>
      <c r="D19" s="20">
        <v>0</v>
      </c>
      <c r="E19" s="21">
        <v>870</v>
      </c>
      <c r="F19" s="20">
        <v>170</v>
      </c>
      <c r="G19" s="21">
        <v>700</v>
      </c>
      <c r="H19" s="19">
        <v>0.85</v>
      </c>
      <c r="I19" s="22">
        <f t="shared" si="1"/>
        <v>595</v>
      </c>
    </row>
    <row r="20" spans="1:9" ht="20.25" x14ac:dyDescent="0.3">
      <c r="A20" s="19" t="s">
        <v>29</v>
      </c>
      <c r="B20" s="19" t="s">
        <v>14</v>
      </c>
      <c r="C20" s="20">
        <v>810</v>
      </c>
      <c r="D20" s="20">
        <v>0</v>
      </c>
      <c r="E20" s="21">
        <f t="shared" si="0"/>
        <v>810</v>
      </c>
      <c r="F20" s="20">
        <v>170</v>
      </c>
      <c r="G20" s="21">
        <f t="shared" si="2"/>
        <v>640</v>
      </c>
      <c r="H20" s="19">
        <v>0.17</v>
      </c>
      <c r="I20" s="22">
        <f t="shared" si="1"/>
        <v>108.80000000000001</v>
      </c>
    </row>
    <row r="21" spans="1:9" ht="20.25" x14ac:dyDescent="0.3">
      <c r="A21" s="19" t="s">
        <v>30</v>
      </c>
      <c r="B21" s="19" t="s">
        <v>14</v>
      </c>
      <c r="C21" s="20">
        <v>10</v>
      </c>
      <c r="D21" s="20">
        <v>50</v>
      </c>
      <c r="E21" s="21">
        <f t="shared" si="0"/>
        <v>60</v>
      </c>
      <c r="F21" s="19">
        <v>25</v>
      </c>
      <c r="G21" s="21">
        <v>35</v>
      </c>
      <c r="H21" s="19">
        <v>30.25</v>
      </c>
      <c r="I21" s="22">
        <f t="shared" si="1"/>
        <v>1058.75</v>
      </c>
    </row>
    <row r="22" spans="1:9" ht="20.25" x14ac:dyDescent="0.3">
      <c r="A22" s="19" t="s">
        <v>31</v>
      </c>
      <c r="B22" s="19" t="s">
        <v>14</v>
      </c>
      <c r="C22" s="20">
        <f>+[1]ENERO!G22</f>
        <v>0</v>
      </c>
      <c r="D22" s="20">
        <v>0</v>
      </c>
      <c r="E22" s="21">
        <f t="shared" si="0"/>
        <v>0</v>
      </c>
      <c r="F22" s="19">
        <v>0</v>
      </c>
      <c r="G22" s="21">
        <f t="shared" si="2"/>
        <v>0</v>
      </c>
      <c r="H22" s="19">
        <v>1.5</v>
      </c>
      <c r="I22" s="22">
        <f t="shared" si="1"/>
        <v>0</v>
      </c>
    </row>
    <row r="23" spans="1:9" ht="20.25" x14ac:dyDescent="0.3">
      <c r="A23" s="19" t="s">
        <v>32</v>
      </c>
      <c r="B23" s="19" t="s">
        <v>14</v>
      </c>
      <c r="C23" s="20">
        <v>0</v>
      </c>
      <c r="D23" s="20">
        <v>0</v>
      </c>
      <c r="E23" s="21">
        <f t="shared" si="0"/>
        <v>0</v>
      </c>
      <c r="F23" s="19">
        <v>0</v>
      </c>
      <c r="G23" s="21">
        <v>0</v>
      </c>
      <c r="H23" s="19">
        <v>13.2</v>
      </c>
      <c r="I23" s="22">
        <f t="shared" si="1"/>
        <v>0</v>
      </c>
    </row>
    <row r="24" spans="1:9" s="57" customFormat="1" ht="20.25" x14ac:dyDescent="0.3">
      <c r="A24" s="53" t="s">
        <v>33</v>
      </c>
      <c r="B24" s="53" t="s">
        <v>14</v>
      </c>
      <c r="C24" s="54">
        <v>490</v>
      </c>
      <c r="D24" s="54">
        <v>0</v>
      </c>
      <c r="E24" s="55">
        <f t="shared" si="0"/>
        <v>490</v>
      </c>
      <c r="F24" s="54">
        <v>60</v>
      </c>
      <c r="G24" s="55">
        <f t="shared" si="2"/>
        <v>430</v>
      </c>
      <c r="H24" s="53">
        <v>2.73</v>
      </c>
      <c r="I24" s="56">
        <f t="shared" si="1"/>
        <v>1173.9000000000001</v>
      </c>
    </row>
    <row r="25" spans="1:9" s="57" customFormat="1" ht="20.25" x14ac:dyDescent="0.3">
      <c r="A25" s="53" t="s">
        <v>34</v>
      </c>
      <c r="B25" s="53" t="s">
        <v>14</v>
      </c>
      <c r="C25" s="54">
        <v>1285</v>
      </c>
      <c r="D25" s="54">
        <v>500</v>
      </c>
      <c r="E25" s="55">
        <f t="shared" si="0"/>
        <v>1785</v>
      </c>
      <c r="F25" s="53">
        <v>615</v>
      </c>
      <c r="G25" s="55">
        <v>1170</v>
      </c>
      <c r="H25" s="53">
        <v>2.02</v>
      </c>
      <c r="I25" s="56">
        <f t="shared" si="1"/>
        <v>2363.4</v>
      </c>
    </row>
    <row r="26" spans="1:9" s="57" customFormat="1" ht="20.25" x14ac:dyDescent="0.3">
      <c r="A26" s="53" t="s">
        <v>35</v>
      </c>
      <c r="B26" s="53" t="s">
        <v>14</v>
      </c>
      <c r="C26" s="54">
        <v>17</v>
      </c>
      <c r="D26" s="54">
        <v>2</v>
      </c>
      <c r="E26" s="55">
        <f t="shared" si="0"/>
        <v>19</v>
      </c>
      <c r="F26" s="53">
        <v>7</v>
      </c>
      <c r="G26" s="55">
        <f t="shared" si="2"/>
        <v>12</v>
      </c>
      <c r="H26" s="53">
        <v>315.7</v>
      </c>
      <c r="I26" s="56">
        <f t="shared" si="1"/>
        <v>3788.3999999999996</v>
      </c>
    </row>
    <row r="27" spans="1:9" s="57" customFormat="1" ht="20.25" x14ac:dyDescent="0.3">
      <c r="A27" s="53" t="s">
        <v>36</v>
      </c>
      <c r="B27" s="53" t="s">
        <v>14</v>
      </c>
      <c r="C27" s="54">
        <v>28</v>
      </c>
      <c r="D27" s="54">
        <v>10</v>
      </c>
      <c r="E27" s="55">
        <f t="shared" si="0"/>
        <v>38</v>
      </c>
      <c r="F27" s="53">
        <v>0</v>
      </c>
      <c r="G27" s="55">
        <f t="shared" si="2"/>
        <v>38</v>
      </c>
      <c r="H27" s="53">
        <v>91.18</v>
      </c>
      <c r="I27" s="56">
        <f t="shared" si="1"/>
        <v>3464.84</v>
      </c>
    </row>
    <row r="28" spans="1:9" ht="20.25" x14ac:dyDescent="0.3">
      <c r="A28" s="19" t="s">
        <v>37</v>
      </c>
      <c r="B28" s="19" t="s">
        <v>14</v>
      </c>
      <c r="C28" s="20">
        <v>275</v>
      </c>
      <c r="D28" s="20">
        <v>0</v>
      </c>
      <c r="E28" s="21">
        <f t="shared" si="0"/>
        <v>275</v>
      </c>
      <c r="F28" s="19">
        <v>0</v>
      </c>
      <c r="G28" s="21">
        <f t="shared" si="2"/>
        <v>275</v>
      </c>
      <c r="H28" s="19">
        <v>25.3</v>
      </c>
      <c r="I28" s="22">
        <f t="shared" si="1"/>
        <v>6957.5</v>
      </c>
    </row>
    <row r="29" spans="1:9" ht="20.25" x14ac:dyDescent="0.3">
      <c r="A29" s="19" t="s">
        <v>38</v>
      </c>
      <c r="B29" s="19" t="s">
        <v>14</v>
      </c>
      <c r="C29" s="20">
        <v>181</v>
      </c>
      <c r="D29" s="20">
        <v>0</v>
      </c>
      <c r="E29" s="21">
        <f t="shared" si="0"/>
        <v>181</v>
      </c>
      <c r="F29" s="19">
        <v>0</v>
      </c>
      <c r="G29" s="21">
        <f t="shared" si="2"/>
        <v>181</v>
      </c>
      <c r="H29" s="19">
        <v>18.7</v>
      </c>
      <c r="I29" s="22">
        <f t="shared" si="1"/>
        <v>3384.7</v>
      </c>
    </row>
    <row r="30" spans="1:9" ht="20.25" x14ac:dyDescent="0.3">
      <c r="A30" s="19" t="s">
        <v>39</v>
      </c>
      <c r="B30" s="19" t="s">
        <v>14</v>
      </c>
      <c r="C30" s="20">
        <v>504</v>
      </c>
      <c r="D30" s="20">
        <v>0</v>
      </c>
      <c r="E30" s="21">
        <f t="shared" si="0"/>
        <v>504</v>
      </c>
      <c r="F30" s="19">
        <v>9</v>
      </c>
      <c r="G30" s="21">
        <f t="shared" si="2"/>
        <v>495</v>
      </c>
      <c r="H30" s="19">
        <v>9.5399999999999991</v>
      </c>
      <c r="I30" s="22">
        <f t="shared" si="1"/>
        <v>4722.2999999999993</v>
      </c>
    </row>
    <row r="31" spans="1:9" ht="20.25" x14ac:dyDescent="0.3">
      <c r="A31" s="19" t="s">
        <v>40</v>
      </c>
      <c r="B31" s="19" t="s">
        <v>14</v>
      </c>
      <c r="C31" s="20">
        <v>27</v>
      </c>
      <c r="D31" s="20">
        <v>10</v>
      </c>
      <c r="E31" s="21">
        <f t="shared" si="0"/>
        <v>37</v>
      </c>
      <c r="F31" s="19">
        <v>6</v>
      </c>
      <c r="G31" s="21">
        <f t="shared" si="2"/>
        <v>31</v>
      </c>
      <c r="H31" s="19">
        <v>587.29999999999995</v>
      </c>
      <c r="I31" s="22">
        <f t="shared" si="1"/>
        <v>18206.3</v>
      </c>
    </row>
    <row r="32" spans="1:9" ht="20.25" x14ac:dyDescent="0.3">
      <c r="A32" s="19" t="s">
        <v>41</v>
      </c>
      <c r="B32" s="19" t="s">
        <v>14</v>
      </c>
      <c r="C32" s="20">
        <v>164</v>
      </c>
      <c r="D32" s="20">
        <v>0</v>
      </c>
      <c r="E32" s="21">
        <f t="shared" si="0"/>
        <v>164</v>
      </c>
      <c r="F32" s="19">
        <v>2</v>
      </c>
      <c r="G32" s="21">
        <f t="shared" si="2"/>
        <v>162</v>
      </c>
      <c r="H32" s="19">
        <v>4.78</v>
      </c>
      <c r="I32" s="22">
        <f t="shared" si="1"/>
        <v>774.36</v>
      </c>
    </row>
    <row r="33" spans="1:9" ht="20.25" x14ac:dyDescent="0.3">
      <c r="A33" s="19" t="s">
        <v>42</v>
      </c>
      <c r="B33" s="19" t="s">
        <v>14</v>
      </c>
      <c r="C33" s="20">
        <v>310</v>
      </c>
      <c r="D33" s="20">
        <v>0</v>
      </c>
      <c r="E33" s="21">
        <v>350</v>
      </c>
      <c r="F33" s="19">
        <v>30</v>
      </c>
      <c r="G33" s="21">
        <v>280</v>
      </c>
      <c r="H33" s="19">
        <v>2.9</v>
      </c>
      <c r="I33" s="22">
        <f t="shared" si="1"/>
        <v>812</v>
      </c>
    </row>
    <row r="34" spans="1:9" s="57" customFormat="1" ht="20.25" x14ac:dyDescent="0.3">
      <c r="A34" s="53" t="s">
        <v>43</v>
      </c>
      <c r="B34" s="53" t="s">
        <v>14</v>
      </c>
      <c r="C34" s="54">
        <v>16</v>
      </c>
      <c r="D34" s="54">
        <v>0</v>
      </c>
      <c r="E34" s="55">
        <v>16</v>
      </c>
      <c r="F34" s="53">
        <v>9</v>
      </c>
      <c r="G34" s="55">
        <f t="shared" si="2"/>
        <v>7</v>
      </c>
      <c r="H34" s="53">
        <v>94.66</v>
      </c>
      <c r="I34" s="56">
        <f t="shared" si="1"/>
        <v>662.62</v>
      </c>
    </row>
    <row r="35" spans="1:9" s="57" customFormat="1" ht="20.25" x14ac:dyDescent="0.3">
      <c r="A35" s="53" t="s">
        <v>44</v>
      </c>
      <c r="B35" s="53" t="s">
        <v>14</v>
      </c>
      <c r="C35" s="54">
        <v>23</v>
      </c>
      <c r="D35" s="54">
        <v>0</v>
      </c>
      <c r="E35" s="55">
        <f t="shared" si="0"/>
        <v>23</v>
      </c>
      <c r="F35" s="53">
        <v>2</v>
      </c>
      <c r="G35" s="55">
        <f t="shared" si="2"/>
        <v>21</v>
      </c>
      <c r="H35" s="53">
        <v>45.36</v>
      </c>
      <c r="I35" s="56">
        <f t="shared" si="1"/>
        <v>952.56</v>
      </c>
    </row>
    <row r="36" spans="1:9" s="57" customFormat="1" ht="20.25" x14ac:dyDescent="0.3">
      <c r="A36" s="53" t="s">
        <v>45</v>
      </c>
      <c r="B36" s="53" t="s">
        <v>14</v>
      </c>
      <c r="C36" s="54">
        <v>843</v>
      </c>
      <c r="D36" s="54">
        <v>200</v>
      </c>
      <c r="E36" s="55">
        <f t="shared" si="0"/>
        <v>1043</v>
      </c>
      <c r="F36" s="53">
        <v>475</v>
      </c>
      <c r="G36" s="55">
        <v>568</v>
      </c>
      <c r="H36" s="53">
        <v>30.8</v>
      </c>
      <c r="I36" s="56">
        <f t="shared" si="1"/>
        <v>17494.400000000001</v>
      </c>
    </row>
    <row r="37" spans="1:9" s="57" customFormat="1" ht="20.25" x14ac:dyDescent="0.3">
      <c r="A37" s="53" t="s">
        <v>46</v>
      </c>
      <c r="B37" s="53" t="s">
        <v>14</v>
      </c>
      <c r="C37" s="54">
        <v>210</v>
      </c>
      <c r="D37" s="54">
        <v>0</v>
      </c>
      <c r="E37" s="55">
        <f t="shared" si="0"/>
        <v>210</v>
      </c>
      <c r="F37" s="53">
        <v>10</v>
      </c>
      <c r="G37" s="55">
        <f t="shared" si="2"/>
        <v>200</v>
      </c>
      <c r="H37" s="53">
        <v>2.89</v>
      </c>
      <c r="I37" s="56">
        <f t="shared" si="1"/>
        <v>578</v>
      </c>
    </row>
    <row r="38" spans="1:9" s="57" customFormat="1" ht="20.25" x14ac:dyDescent="0.3">
      <c r="A38" s="53" t="s">
        <v>47</v>
      </c>
      <c r="B38" s="53" t="s">
        <v>14</v>
      </c>
      <c r="C38" s="54">
        <v>0</v>
      </c>
      <c r="D38" s="54">
        <v>310</v>
      </c>
      <c r="E38" s="55">
        <f t="shared" si="0"/>
        <v>310</v>
      </c>
      <c r="F38" s="53">
        <v>0</v>
      </c>
      <c r="G38" s="55">
        <f t="shared" si="2"/>
        <v>310</v>
      </c>
      <c r="H38" s="53">
        <v>11.43</v>
      </c>
      <c r="I38" s="56">
        <f t="shared" si="1"/>
        <v>3543.2999999999997</v>
      </c>
    </row>
    <row r="39" spans="1:9" s="57" customFormat="1" ht="20.25" x14ac:dyDescent="0.3">
      <c r="A39" s="53" t="s">
        <v>48</v>
      </c>
      <c r="B39" s="58" t="s">
        <v>14</v>
      </c>
      <c r="C39" s="54">
        <v>1440</v>
      </c>
      <c r="D39" s="54">
        <v>0</v>
      </c>
      <c r="E39" s="55">
        <f t="shared" si="0"/>
        <v>1440</v>
      </c>
      <c r="F39" s="58">
        <v>0</v>
      </c>
      <c r="G39" s="55">
        <f t="shared" si="2"/>
        <v>1440</v>
      </c>
      <c r="H39" s="58">
        <v>15</v>
      </c>
      <c r="I39" s="56">
        <f t="shared" si="1"/>
        <v>21600</v>
      </c>
    </row>
    <row r="40" spans="1:9" ht="20.25" x14ac:dyDescent="0.3">
      <c r="A40" s="19" t="s">
        <v>49</v>
      </c>
      <c r="B40" s="19" t="s">
        <v>14</v>
      </c>
      <c r="C40" s="20">
        <v>0</v>
      </c>
      <c r="D40" s="20">
        <v>0</v>
      </c>
      <c r="E40" s="21">
        <v>0</v>
      </c>
      <c r="F40" s="19">
        <v>0</v>
      </c>
      <c r="G40" s="21">
        <v>0</v>
      </c>
      <c r="H40" s="19">
        <v>31.74</v>
      </c>
      <c r="I40" s="22">
        <f t="shared" si="1"/>
        <v>0</v>
      </c>
    </row>
    <row r="41" spans="1:9" s="57" customFormat="1" ht="20.25" x14ac:dyDescent="0.3">
      <c r="A41" s="53" t="s">
        <v>50</v>
      </c>
      <c r="B41" s="53" t="s">
        <v>14</v>
      </c>
      <c r="C41" s="54">
        <v>590</v>
      </c>
      <c r="D41" s="54">
        <v>0</v>
      </c>
      <c r="E41" s="55">
        <f t="shared" si="0"/>
        <v>590</v>
      </c>
      <c r="F41" s="53">
        <v>372</v>
      </c>
      <c r="G41" s="55">
        <f t="shared" si="2"/>
        <v>218</v>
      </c>
      <c r="H41" s="53">
        <v>7.69</v>
      </c>
      <c r="I41" s="56">
        <f t="shared" si="1"/>
        <v>1676.42</v>
      </c>
    </row>
    <row r="42" spans="1:9" s="57" customFormat="1" ht="20.25" x14ac:dyDescent="0.3">
      <c r="A42" s="53" t="s">
        <v>51</v>
      </c>
      <c r="B42" s="53" t="s">
        <v>14</v>
      </c>
      <c r="C42" s="54">
        <v>290</v>
      </c>
      <c r="D42" s="54">
        <v>0</v>
      </c>
      <c r="E42" s="55">
        <f t="shared" si="0"/>
        <v>290</v>
      </c>
      <c r="F42" s="53">
        <v>267</v>
      </c>
      <c r="G42" s="55">
        <f t="shared" si="2"/>
        <v>23</v>
      </c>
      <c r="H42" s="53">
        <v>17.82</v>
      </c>
      <c r="I42" s="56">
        <f t="shared" si="1"/>
        <v>409.86</v>
      </c>
    </row>
    <row r="43" spans="1:9" s="57" customFormat="1" ht="20.25" x14ac:dyDescent="0.3">
      <c r="A43" s="53" t="s">
        <v>52</v>
      </c>
      <c r="B43" s="53" t="s">
        <v>14</v>
      </c>
      <c r="C43" s="54">
        <v>357</v>
      </c>
      <c r="D43" s="54">
        <v>100</v>
      </c>
      <c r="E43" s="55">
        <f t="shared" si="0"/>
        <v>457</v>
      </c>
      <c r="F43" s="53">
        <v>435</v>
      </c>
      <c r="G43" s="55">
        <f t="shared" si="2"/>
        <v>22</v>
      </c>
      <c r="H43" s="53">
        <v>8.25</v>
      </c>
      <c r="I43" s="56">
        <f t="shared" si="1"/>
        <v>181.5</v>
      </c>
    </row>
    <row r="44" spans="1:9" s="57" customFormat="1" ht="20.25" x14ac:dyDescent="0.3">
      <c r="A44" s="53" t="s">
        <v>53</v>
      </c>
      <c r="B44" s="53" t="s">
        <v>14</v>
      </c>
      <c r="C44" s="54">
        <v>620</v>
      </c>
      <c r="D44" s="54">
        <v>0</v>
      </c>
      <c r="E44" s="55">
        <f t="shared" si="0"/>
        <v>620</v>
      </c>
      <c r="F44" s="53">
        <v>318</v>
      </c>
      <c r="G44" s="55">
        <f t="shared" si="2"/>
        <v>302</v>
      </c>
      <c r="H44" s="53">
        <v>13.51</v>
      </c>
      <c r="I44" s="56">
        <f t="shared" si="1"/>
        <v>4080.02</v>
      </c>
    </row>
    <row r="45" spans="1:9" ht="20.25" x14ac:dyDescent="0.3">
      <c r="A45" s="19" t="s">
        <v>54</v>
      </c>
      <c r="B45" s="19" t="s">
        <v>14</v>
      </c>
      <c r="C45" s="20">
        <v>421</v>
      </c>
      <c r="D45" s="20">
        <v>0</v>
      </c>
      <c r="E45" s="21">
        <f t="shared" si="0"/>
        <v>421</v>
      </c>
      <c r="F45" s="19">
        <v>34</v>
      </c>
      <c r="G45" s="21">
        <f t="shared" si="2"/>
        <v>387</v>
      </c>
      <c r="H45" s="19">
        <v>14.2</v>
      </c>
      <c r="I45" s="22">
        <f t="shared" si="1"/>
        <v>5495.4</v>
      </c>
    </row>
    <row r="46" spans="1:9" ht="20.25" x14ac:dyDescent="0.3">
      <c r="A46" s="19" t="s">
        <v>55</v>
      </c>
      <c r="B46" s="19" t="s">
        <v>14</v>
      </c>
      <c r="C46" s="20">
        <v>92</v>
      </c>
      <c r="D46" s="20">
        <v>50</v>
      </c>
      <c r="E46" s="21">
        <f t="shared" si="0"/>
        <v>142</v>
      </c>
      <c r="F46" s="19">
        <v>0</v>
      </c>
      <c r="G46" s="21">
        <f t="shared" si="2"/>
        <v>142</v>
      </c>
      <c r="H46" s="19">
        <v>17.84</v>
      </c>
      <c r="I46" s="22">
        <f t="shared" si="1"/>
        <v>2533.2800000000002</v>
      </c>
    </row>
    <row r="47" spans="1:9" ht="20.25" x14ac:dyDescent="0.3">
      <c r="A47" s="19" t="s">
        <v>56</v>
      </c>
      <c r="B47" s="19" t="s">
        <v>14</v>
      </c>
      <c r="C47" s="20">
        <v>180</v>
      </c>
      <c r="D47" s="20">
        <v>0</v>
      </c>
      <c r="E47" s="21">
        <f t="shared" si="0"/>
        <v>180</v>
      </c>
      <c r="F47" s="19">
        <v>104</v>
      </c>
      <c r="G47" s="21">
        <f t="shared" si="2"/>
        <v>76</v>
      </c>
      <c r="H47" s="19">
        <v>10.45</v>
      </c>
      <c r="I47" s="22">
        <f t="shared" si="1"/>
        <v>794.19999999999993</v>
      </c>
    </row>
    <row r="48" spans="1:9" ht="20.25" x14ac:dyDescent="0.3">
      <c r="A48" s="19" t="s">
        <v>57</v>
      </c>
      <c r="B48" s="19" t="s">
        <v>14</v>
      </c>
      <c r="C48" s="20">
        <f>+[1]ENERO!G48</f>
        <v>0</v>
      </c>
      <c r="D48" s="20">
        <v>0</v>
      </c>
      <c r="E48" s="21">
        <f t="shared" si="0"/>
        <v>0</v>
      </c>
      <c r="F48" s="19">
        <v>0</v>
      </c>
      <c r="G48" s="21">
        <f t="shared" si="2"/>
        <v>0</v>
      </c>
      <c r="H48" s="19">
        <v>1.2</v>
      </c>
      <c r="I48" s="22">
        <f t="shared" si="1"/>
        <v>0</v>
      </c>
    </row>
    <row r="49" spans="1:9" s="57" customFormat="1" ht="20.25" x14ac:dyDescent="0.3">
      <c r="A49" s="53" t="s">
        <v>58</v>
      </c>
      <c r="B49" s="53" t="s">
        <v>14</v>
      </c>
      <c r="C49" s="54">
        <v>200</v>
      </c>
      <c r="D49" s="54">
        <v>0</v>
      </c>
      <c r="E49" s="55">
        <f t="shared" si="0"/>
        <v>200</v>
      </c>
      <c r="F49" s="53">
        <v>127</v>
      </c>
      <c r="G49" s="55">
        <v>73</v>
      </c>
      <c r="H49" s="53">
        <v>1.64</v>
      </c>
      <c r="I49" s="56">
        <f t="shared" si="1"/>
        <v>119.72</v>
      </c>
    </row>
    <row r="50" spans="1:9" ht="20.25" x14ac:dyDescent="0.3">
      <c r="A50" s="19" t="s">
        <v>59</v>
      </c>
      <c r="B50" s="19" t="s">
        <v>14</v>
      </c>
      <c r="C50" s="20">
        <v>260</v>
      </c>
      <c r="D50" s="20">
        <v>100</v>
      </c>
      <c r="E50" s="21">
        <f t="shared" si="0"/>
        <v>360</v>
      </c>
      <c r="F50" s="19">
        <v>310</v>
      </c>
      <c r="G50" s="21">
        <f t="shared" si="2"/>
        <v>50</v>
      </c>
      <c r="H50" s="19">
        <v>53.46</v>
      </c>
      <c r="I50" s="22">
        <f t="shared" si="1"/>
        <v>2673</v>
      </c>
    </row>
    <row r="51" spans="1:9" ht="20.25" x14ac:dyDescent="0.3">
      <c r="A51" s="19" t="s">
        <v>60</v>
      </c>
      <c r="B51" s="19" t="s">
        <v>14</v>
      </c>
      <c r="C51" s="20">
        <f>+[1]ENERO!G51</f>
        <v>0</v>
      </c>
      <c r="D51" s="20">
        <v>0</v>
      </c>
      <c r="E51" s="21">
        <f t="shared" si="0"/>
        <v>0</v>
      </c>
      <c r="F51" s="19">
        <v>0</v>
      </c>
      <c r="G51" s="21">
        <f t="shared" si="2"/>
        <v>0</v>
      </c>
      <c r="H51" s="19">
        <v>16.2</v>
      </c>
      <c r="I51" s="22">
        <f t="shared" si="1"/>
        <v>0</v>
      </c>
    </row>
    <row r="52" spans="1:9" ht="20.25" x14ac:dyDescent="0.3">
      <c r="A52" s="19" t="s">
        <v>61</v>
      </c>
      <c r="B52" s="19" t="s">
        <v>14</v>
      </c>
      <c r="C52" s="20">
        <v>280</v>
      </c>
      <c r="D52" s="20">
        <v>0</v>
      </c>
      <c r="E52" s="21">
        <f t="shared" si="0"/>
        <v>280</v>
      </c>
      <c r="F52" s="19">
        <v>0</v>
      </c>
      <c r="G52" s="21">
        <f t="shared" si="2"/>
        <v>280</v>
      </c>
      <c r="H52" s="19">
        <v>30.8</v>
      </c>
      <c r="I52" s="22">
        <f t="shared" si="1"/>
        <v>8624</v>
      </c>
    </row>
    <row r="53" spans="1:9" ht="20.25" x14ac:dyDescent="0.3">
      <c r="A53" s="19" t="s">
        <v>62</v>
      </c>
      <c r="B53" s="19" t="s">
        <v>14</v>
      </c>
      <c r="C53" s="20">
        <v>140</v>
      </c>
      <c r="D53" s="20">
        <v>100</v>
      </c>
      <c r="E53" s="21">
        <f t="shared" si="0"/>
        <v>240</v>
      </c>
      <c r="F53" s="19">
        <v>30</v>
      </c>
      <c r="G53" s="21">
        <f t="shared" si="2"/>
        <v>210</v>
      </c>
      <c r="H53" s="19">
        <v>60.5</v>
      </c>
      <c r="I53" s="22">
        <f t="shared" si="1"/>
        <v>12705</v>
      </c>
    </row>
    <row r="54" spans="1:9" ht="20.25" x14ac:dyDescent="0.3">
      <c r="A54" s="19" t="s">
        <v>63</v>
      </c>
      <c r="B54" s="19" t="s">
        <v>14</v>
      </c>
      <c r="C54" s="20">
        <v>90</v>
      </c>
      <c r="D54" s="20">
        <v>0</v>
      </c>
      <c r="E54" s="21">
        <v>90</v>
      </c>
      <c r="F54" s="19">
        <v>30</v>
      </c>
      <c r="G54" s="21">
        <f t="shared" si="2"/>
        <v>60</v>
      </c>
      <c r="H54" s="19">
        <v>0.74</v>
      </c>
      <c r="I54" s="22">
        <f t="shared" si="1"/>
        <v>44.4</v>
      </c>
    </row>
    <row r="55" spans="1:9" ht="20.25" x14ac:dyDescent="0.3">
      <c r="A55" s="19" t="s">
        <v>64</v>
      </c>
      <c r="B55" s="19" t="s">
        <v>14</v>
      </c>
      <c r="C55" s="20">
        <f>+[1]ENERO!G55</f>
        <v>0</v>
      </c>
      <c r="D55" s="20">
        <v>0</v>
      </c>
      <c r="E55" s="21">
        <f t="shared" si="0"/>
        <v>0</v>
      </c>
      <c r="F55" s="19">
        <v>0</v>
      </c>
      <c r="G55" s="21">
        <f t="shared" si="2"/>
        <v>0</v>
      </c>
      <c r="H55" s="19">
        <v>0.63</v>
      </c>
      <c r="I55" s="22">
        <f t="shared" si="1"/>
        <v>0</v>
      </c>
    </row>
    <row r="56" spans="1:9" s="57" customFormat="1" ht="20.25" x14ac:dyDescent="0.3">
      <c r="A56" s="53" t="s">
        <v>65</v>
      </c>
      <c r="B56" s="53" t="s">
        <v>14</v>
      </c>
      <c r="C56" s="54">
        <v>132</v>
      </c>
      <c r="D56" s="54">
        <v>0</v>
      </c>
      <c r="E56" s="55">
        <f t="shared" si="0"/>
        <v>132</v>
      </c>
      <c r="F56" s="53">
        <v>0</v>
      </c>
      <c r="G56" s="55">
        <v>147</v>
      </c>
      <c r="H56" s="53">
        <v>11.02</v>
      </c>
      <c r="I56" s="56">
        <f t="shared" si="1"/>
        <v>1619.9399999999998</v>
      </c>
    </row>
    <row r="57" spans="1:9" s="57" customFormat="1" ht="20.25" x14ac:dyDescent="0.3">
      <c r="A57" s="53" t="s">
        <v>66</v>
      </c>
      <c r="B57" s="53" t="s">
        <v>14</v>
      </c>
      <c r="C57" s="54">
        <f>+[1]ENERO!G57</f>
        <v>300</v>
      </c>
      <c r="D57" s="54">
        <v>0</v>
      </c>
      <c r="E57" s="55">
        <f t="shared" si="0"/>
        <v>300</v>
      </c>
      <c r="F57" s="53">
        <v>0</v>
      </c>
      <c r="G57" s="55">
        <f t="shared" si="2"/>
        <v>300</v>
      </c>
      <c r="H57" s="53">
        <v>2.5299999999999998</v>
      </c>
      <c r="I57" s="56">
        <f t="shared" si="1"/>
        <v>758.99999999999989</v>
      </c>
    </row>
    <row r="58" spans="1:9" ht="20.25" x14ac:dyDescent="0.3">
      <c r="A58" s="19" t="s">
        <v>67</v>
      </c>
      <c r="B58" s="19" t="s">
        <v>14</v>
      </c>
      <c r="C58" s="20">
        <v>500</v>
      </c>
      <c r="D58" s="20">
        <v>0</v>
      </c>
      <c r="E58" s="21">
        <f t="shared" si="0"/>
        <v>500</v>
      </c>
      <c r="F58" s="19">
        <v>265</v>
      </c>
      <c r="G58" s="21">
        <f t="shared" si="2"/>
        <v>235</v>
      </c>
      <c r="H58" s="19">
        <v>27.5</v>
      </c>
      <c r="I58" s="22">
        <f t="shared" si="1"/>
        <v>6462.5</v>
      </c>
    </row>
    <row r="59" spans="1:9" ht="20.25" x14ac:dyDescent="0.3">
      <c r="A59" s="19" t="s">
        <v>68</v>
      </c>
      <c r="B59" s="19" t="s">
        <v>69</v>
      </c>
      <c r="C59" s="20">
        <f>+[1]ENERO!G59</f>
        <v>0</v>
      </c>
      <c r="D59" s="20">
        <v>0</v>
      </c>
      <c r="E59" s="21">
        <f t="shared" si="0"/>
        <v>0</v>
      </c>
      <c r="F59" s="19">
        <v>0</v>
      </c>
      <c r="G59" s="21">
        <f t="shared" si="2"/>
        <v>0</v>
      </c>
      <c r="H59" s="19">
        <v>10.9</v>
      </c>
      <c r="I59" s="22">
        <f t="shared" si="1"/>
        <v>0</v>
      </c>
    </row>
    <row r="60" spans="1:9" ht="20.25" x14ac:dyDescent="0.3">
      <c r="A60" s="19" t="s">
        <v>70</v>
      </c>
      <c r="B60" s="19" t="s">
        <v>14</v>
      </c>
      <c r="C60" s="20">
        <v>665</v>
      </c>
      <c r="D60" s="20">
        <v>0</v>
      </c>
      <c r="E60" s="21">
        <f t="shared" si="0"/>
        <v>665</v>
      </c>
      <c r="F60" s="19">
        <v>332</v>
      </c>
      <c r="G60" s="21">
        <f t="shared" si="2"/>
        <v>333</v>
      </c>
      <c r="H60" s="19">
        <v>6.6</v>
      </c>
      <c r="I60" s="22">
        <f t="shared" si="1"/>
        <v>2197.7999999999997</v>
      </c>
    </row>
    <row r="61" spans="1:9" ht="20.25" x14ac:dyDescent="0.3">
      <c r="A61" s="19" t="s">
        <v>71</v>
      </c>
      <c r="B61" s="19" t="s">
        <v>14</v>
      </c>
      <c r="C61" s="20">
        <v>400</v>
      </c>
      <c r="D61" s="20">
        <v>200</v>
      </c>
      <c r="E61" s="21">
        <f t="shared" si="0"/>
        <v>600</v>
      </c>
      <c r="F61" s="19">
        <v>150</v>
      </c>
      <c r="G61" s="21">
        <f t="shared" si="2"/>
        <v>450</v>
      </c>
      <c r="H61" s="19">
        <v>1.63</v>
      </c>
      <c r="I61" s="22">
        <f t="shared" si="1"/>
        <v>733.5</v>
      </c>
    </row>
    <row r="62" spans="1:9" s="57" customFormat="1" ht="20.25" x14ac:dyDescent="0.3">
      <c r="A62" s="53" t="s">
        <v>72</v>
      </c>
      <c r="B62" s="53" t="s">
        <v>14</v>
      </c>
      <c r="C62" s="54">
        <f>+[1]ENERO!G62</f>
        <v>0</v>
      </c>
      <c r="D62" s="54">
        <v>0</v>
      </c>
      <c r="E62" s="55">
        <f t="shared" si="0"/>
        <v>0</v>
      </c>
      <c r="F62" s="53">
        <v>0</v>
      </c>
      <c r="G62" s="55">
        <f t="shared" si="2"/>
        <v>0</v>
      </c>
      <c r="H62" s="53">
        <v>7.28</v>
      </c>
      <c r="I62" s="56">
        <f t="shared" si="1"/>
        <v>0</v>
      </c>
    </row>
    <row r="63" spans="1:9" ht="20.25" x14ac:dyDescent="0.3">
      <c r="A63" s="19" t="s">
        <v>73</v>
      </c>
      <c r="B63" s="19" t="s">
        <v>14</v>
      </c>
      <c r="C63" s="20">
        <v>801</v>
      </c>
      <c r="D63" s="20">
        <v>200</v>
      </c>
      <c r="E63" s="21">
        <v>1001</v>
      </c>
      <c r="F63" s="19">
        <v>16</v>
      </c>
      <c r="G63" s="21">
        <f t="shared" si="2"/>
        <v>985</v>
      </c>
      <c r="H63" s="19">
        <v>3.17</v>
      </c>
      <c r="I63" s="22">
        <f t="shared" si="1"/>
        <v>3122.45</v>
      </c>
    </row>
    <row r="64" spans="1:9" ht="20.25" x14ac:dyDescent="0.3">
      <c r="A64" s="19" t="s">
        <v>74</v>
      </c>
      <c r="B64" s="19" t="s">
        <v>14</v>
      </c>
      <c r="C64" s="20">
        <v>390</v>
      </c>
      <c r="D64" s="20">
        <v>0</v>
      </c>
      <c r="E64" s="21">
        <v>390</v>
      </c>
      <c r="F64" s="19">
        <v>252</v>
      </c>
      <c r="G64" s="21">
        <f t="shared" si="2"/>
        <v>138</v>
      </c>
      <c r="H64" s="19">
        <v>30.2</v>
      </c>
      <c r="I64" s="22">
        <f t="shared" si="1"/>
        <v>4167.5999999999995</v>
      </c>
    </row>
    <row r="65" spans="1:9" ht="20.25" x14ac:dyDescent="0.3">
      <c r="A65" s="19" t="s">
        <v>75</v>
      </c>
      <c r="B65" s="19" t="s">
        <v>14</v>
      </c>
      <c r="C65" s="20">
        <v>92</v>
      </c>
      <c r="D65" s="20">
        <v>0</v>
      </c>
      <c r="E65" s="21">
        <f t="shared" si="0"/>
        <v>92</v>
      </c>
      <c r="F65" s="19">
        <v>52</v>
      </c>
      <c r="G65" s="21">
        <f t="shared" si="2"/>
        <v>40</v>
      </c>
      <c r="H65" s="19">
        <v>2.75</v>
      </c>
      <c r="I65" s="22">
        <f t="shared" si="1"/>
        <v>110</v>
      </c>
    </row>
    <row r="66" spans="1:9" ht="20.25" x14ac:dyDescent="0.3">
      <c r="A66" s="24" t="s">
        <v>76</v>
      </c>
      <c r="B66" s="24"/>
      <c r="C66" s="24"/>
      <c r="D66" s="24"/>
      <c r="E66" s="25"/>
      <c r="F66" s="26"/>
      <c r="G66" s="25"/>
      <c r="H66" s="27"/>
      <c r="I66" s="28">
        <f>SUM(I14:I65)</f>
        <v>154723.72</v>
      </c>
    </row>
    <row r="67" spans="1:9" ht="20.25" x14ac:dyDescent="0.3">
      <c r="A67" s="29"/>
      <c r="B67" s="29"/>
      <c r="C67" s="1"/>
      <c r="D67" s="29"/>
      <c r="E67" s="25"/>
      <c r="F67" s="30"/>
      <c r="G67" s="25"/>
      <c r="H67" s="29"/>
    </row>
    <row r="68" spans="1:9" ht="20.25" x14ac:dyDescent="0.3">
      <c r="A68" s="4"/>
      <c r="B68" s="5"/>
      <c r="C68" s="5"/>
      <c r="D68" s="5"/>
      <c r="E68" s="25"/>
      <c r="F68" s="31"/>
      <c r="G68" s="25"/>
      <c r="H68" s="5"/>
      <c r="I68" s="2"/>
    </row>
    <row r="69" spans="1:9" ht="21" thickBot="1" x14ac:dyDescent="0.35">
      <c r="B69" s="1"/>
      <c r="C69" s="32"/>
      <c r="D69" s="32"/>
      <c r="E69" s="25"/>
      <c r="F69" s="31"/>
      <c r="G69" s="25"/>
      <c r="H69" s="5"/>
    </row>
    <row r="70" spans="1:9" x14ac:dyDescent="0.25">
      <c r="A70" s="13" t="s">
        <v>13</v>
      </c>
      <c r="B70" s="14" t="s">
        <v>14</v>
      </c>
      <c r="C70" s="14" t="s">
        <v>15</v>
      </c>
      <c r="D70" s="14" t="s">
        <v>16</v>
      </c>
      <c r="E70" s="33" t="s">
        <v>15</v>
      </c>
      <c r="F70" s="33" t="s">
        <v>17</v>
      </c>
      <c r="G70" s="33" t="s">
        <v>18</v>
      </c>
      <c r="H70" s="14" t="s">
        <v>19</v>
      </c>
      <c r="I70" s="15" t="s">
        <v>19</v>
      </c>
    </row>
    <row r="71" spans="1:9" ht="15.75" thickBot="1" x14ac:dyDescent="0.3">
      <c r="A71" s="16"/>
      <c r="B71" s="17"/>
      <c r="C71" s="17" t="s">
        <v>20</v>
      </c>
      <c r="D71" s="17"/>
      <c r="E71" s="17" t="s">
        <v>17</v>
      </c>
      <c r="F71" s="17" t="s">
        <v>21</v>
      </c>
      <c r="G71" s="17" t="s">
        <v>22</v>
      </c>
      <c r="H71" s="17" t="s">
        <v>23</v>
      </c>
      <c r="I71" s="18" t="s">
        <v>17</v>
      </c>
    </row>
    <row r="72" spans="1:9" ht="20.25" x14ac:dyDescent="0.3">
      <c r="A72" s="19" t="s">
        <v>77</v>
      </c>
      <c r="B72" s="19" t="s">
        <v>14</v>
      </c>
      <c r="C72" s="19">
        <v>480</v>
      </c>
      <c r="D72" s="19">
        <v>0</v>
      </c>
      <c r="E72" s="21">
        <f>+C72+D72</f>
        <v>480</v>
      </c>
      <c r="F72" s="19">
        <v>300</v>
      </c>
      <c r="G72" s="21">
        <v>180</v>
      </c>
      <c r="H72" s="19">
        <v>24.2</v>
      </c>
      <c r="I72" s="22">
        <f>+G72*H72</f>
        <v>4356</v>
      </c>
    </row>
    <row r="73" spans="1:9" s="57" customFormat="1" ht="20.25" x14ac:dyDescent="0.3">
      <c r="A73" s="53" t="s">
        <v>78</v>
      </c>
      <c r="B73" s="53" t="s">
        <v>14</v>
      </c>
      <c r="C73" s="53">
        <v>35</v>
      </c>
      <c r="D73" s="53">
        <v>0</v>
      </c>
      <c r="E73" s="55">
        <f t="shared" ref="E73:E134" si="3">+C73+D73</f>
        <v>35</v>
      </c>
      <c r="F73" s="53">
        <v>12</v>
      </c>
      <c r="G73" s="55">
        <f t="shared" ref="G73:G135" si="4">+E73-F73</f>
        <v>23</v>
      </c>
      <c r="H73" s="53">
        <v>158.66</v>
      </c>
      <c r="I73" s="56">
        <f t="shared" ref="I73:I135" si="5">+G73*H73</f>
        <v>3649.18</v>
      </c>
    </row>
    <row r="74" spans="1:9" ht="20.25" x14ac:dyDescent="0.3">
      <c r="A74" s="19" t="s">
        <v>79</v>
      </c>
      <c r="B74" s="19" t="s">
        <v>14</v>
      </c>
      <c r="C74" s="19">
        <v>0</v>
      </c>
      <c r="D74" s="19">
        <v>0</v>
      </c>
      <c r="E74" s="21">
        <f t="shared" si="3"/>
        <v>0</v>
      </c>
      <c r="F74" s="19">
        <v>0</v>
      </c>
      <c r="G74" s="21">
        <f t="shared" si="4"/>
        <v>0</v>
      </c>
      <c r="H74" s="19">
        <v>190.8</v>
      </c>
      <c r="I74" s="22">
        <f t="shared" si="5"/>
        <v>0</v>
      </c>
    </row>
    <row r="75" spans="1:9" s="57" customFormat="1" ht="20.25" x14ac:dyDescent="0.3">
      <c r="A75" s="53" t="s">
        <v>80</v>
      </c>
      <c r="B75" s="53" t="s">
        <v>14</v>
      </c>
      <c r="C75" s="53">
        <v>600</v>
      </c>
      <c r="D75" s="53">
        <v>0</v>
      </c>
      <c r="E75" s="55">
        <f t="shared" si="3"/>
        <v>600</v>
      </c>
      <c r="F75" s="53">
        <v>445</v>
      </c>
      <c r="G75" s="55">
        <f>+E75-F75</f>
        <v>155</v>
      </c>
      <c r="H75" s="53">
        <v>11.24</v>
      </c>
      <c r="I75" s="56">
        <f t="shared" si="5"/>
        <v>1742.2</v>
      </c>
    </row>
    <row r="76" spans="1:9" ht="20.25" x14ac:dyDescent="0.3">
      <c r="A76" s="19" t="s">
        <v>81</v>
      </c>
      <c r="B76" s="19" t="s">
        <v>14</v>
      </c>
      <c r="C76" s="19">
        <v>330</v>
      </c>
      <c r="D76" s="19">
        <v>0</v>
      </c>
      <c r="E76" s="21">
        <v>330</v>
      </c>
      <c r="F76" s="19">
        <v>81</v>
      </c>
      <c r="G76" s="21">
        <v>249</v>
      </c>
      <c r="H76" s="19">
        <v>30.5</v>
      </c>
      <c r="I76" s="22">
        <f t="shared" si="5"/>
        <v>7594.5</v>
      </c>
    </row>
    <row r="77" spans="1:9" ht="20.25" x14ac:dyDescent="0.3">
      <c r="A77" s="19" t="s">
        <v>82</v>
      </c>
      <c r="B77" s="19" t="s">
        <v>14</v>
      </c>
      <c r="C77" s="19">
        <v>0</v>
      </c>
      <c r="D77" s="19">
        <v>0</v>
      </c>
      <c r="E77" s="21">
        <f t="shared" si="3"/>
        <v>0</v>
      </c>
      <c r="F77" s="19">
        <v>0</v>
      </c>
      <c r="G77" s="21">
        <f t="shared" si="4"/>
        <v>0</v>
      </c>
      <c r="H77" s="19">
        <v>2.5</v>
      </c>
      <c r="I77" s="22">
        <f t="shared" si="5"/>
        <v>0</v>
      </c>
    </row>
    <row r="78" spans="1:9" ht="20.25" x14ac:dyDescent="0.3">
      <c r="A78" s="19" t="s">
        <v>83</v>
      </c>
      <c r="B78" s="19" t="s">
        <v>14</v>
      </c>
      <c r="C78" s="19">
        <v>186</v>
      </c>
      <c r="D78" s="19">
        <v>200</v>
      </c>
      <c r="E78" s="21">
        <f t="shared" si="3"/>
        <v>386</v>
      </c>
      <c r="F78" s="19">
        <v>158</v>
      </c>
      <c r="G78" s="21">
        <f t="shared" si="4"/>
        <v>228</v>
      </c>
      <c r="H78" s="34">
        <v>132</v>
      </c>
      <c r="I78" s="22">
        <f t="shared" si="5"/>
        <v>30096</v>
      </c>
    </row>
    <row r="79" spans="1:9" ht="20.25" x14ac:dyDescent="0.3">
      <c r="A79" s="19" t="s">
        <v>84</v>
      </c>
      <c r="B79" s="19" t="s">
        <v>14</v>
      </c>
      <c r="C79" s="19">
        <v>720</v>
      </c>
      <c r="D79" s="19">
        <v>0</v>
      </c>
      <c r="E79" s="21">
        <v>720</v>
      </c>
      <c r="F79" s="19">
        <v>60</v>
      </c>
      <c r="G79" s="21">
        <f t="shared" si="4"/>
        <v>660</v>
      </c>
      <c r="H79" s="19">
        <v>1.71</v>
      </c>
      <c r="I79" s="22">
        <f t="shared" si="5"/>
        <v>1128.5999999999999</v>
      </c>
    </row>
    <row r="80" spans="1:9" ht="20.25" x14ac:dyDescent="0.3">
      <c r="A80" s="19" t="s">
        <v>85</v>
      </c>
      <c r="B80" s="19" t="s">
        <v>14</v>
      </c>
      <c r="C80" s="19">
        <v>400</v>
      </c>
      <c r="D80" s="19">
        <v>0</v>
      </c>
      <c r="E80" s="21">
        <f t="shared" si="3"/>
        <v>400</v>
      </c>
      <c r="F80" s="19">
        <v>60</v>
      </c>
      <c r="G80" s="21">
        <f t="shared" si="4"/>
        <v>340</v>
      </c>
      <c r="H80" s="19">
        <v>0.4</v>
      </c>
      <c r="I80" s="22">
        <f t="shared" si="5"/>
        <v>136</v>
      </c>
    </row>
    <row r="81" spans="1:9" s="57" customFormat="1" ht="20.25" x14ac:dyDescent="0.3">
      <c r="A81" s="53" t="s">
        <v>86</v>
      </c>
      <c r="B81" s="53" t="s">
        <v>14</v>
      </c>
      <c r="C81" s="53">
        <v>0</v>
      </c>
      <c r="D81" s="53">
        <v>0</v>
      </c>
      <c r="E81" s="55">
        <v>0</v>
      </c>
      <c r="F81" s="53">
        <v>0</v>
      </c>
      <c r="G81" s="55">
        <f t="shared" si="4"/>
        <v>0</v>
      </c>
      <c r="H81" s="53">
        <v>4.4000000000000004</v>
      </c>
      <c r="I81" s="56">
        <f t="shared" si="5"/>
        <v>0</v>
      </c>
    </row>
    <row r="82" spans="1:9" s="57" customFormat="1" ht="20.25" x14ac:dyDescent="0.3">
      <c r="A82" s="53" t="s">
        <v>87</v>
      </c>
      <c r="B82" s="53" t="s">
        <v>14</v>
      </c>
      <c r="C82" s="53">
        <v>4</v>
      </c>
      <c r="D82" s="53">
        <v>5</v>
      </c>
      <c r="E82" s="55">
        <f t="shared" si="3"/>
        <v>9</v>
      </c>
      <c r="F82" s="53">
        <v>3</v>
      </c>
      <c r="G82" s="55">
        <v>6</v>
      </c>
      <c r="H82" s="53">
        <v>547.69000000000005</v>
      </c>
      <c r="I82" s="56">
        <f t="shared" si="5"/>
        <v>3286.1400000000003</v>
      </c>
    </row>
    <row r="83" spans="1:9" s="57" customFormat="1" ht="20.25" x14ac:dyDescent="0.3">
      <c r="A83" s="53" t="s">
        <v>88</v>
      </c>
      <c r="B83" s="53" t="s">
        <v>89</v>
      </c>
      <c r="C83" s="53">
        <v>900</v>
      </c>
      <c r="D83" s="53">
        <v>0</v>
      </c>
      <c r="E83" s="55">
        <f t="shared" si="3"/>
        <v>900</v>
      </c>
      <c r="F83" s="53">
        <v>0</v>
      </c>
      <c r="G83" s="55">
        <f t="shared" si="4"/>
        <v>900</v>
      </c>
      <c r="H83" s="53">
        <v>134.94999999999999</v>
      </c>
      <c r="I83" s="56">
        <f t="shared" si="5"/>
        <v>121454.99999999999</v>
      </c>
    </row>
    <row r="84" spans="1:9" s="57" customFormat="1" ht="20.25" x14ac:dyDescent="0.3">
      <c r="A84" s="53" t="s">
        <v>90</v>
      </c>
      <c r="B84" s="53" t="s">
        <v>89</v>
      </c>
      <c r="C84" s="53">
        <v>76</v>
      </c>
      <c r="D84" s="53">
        <v>0</v>
      </c>
      <c r="E84" s="55">
        <f t="shared" si="3"/>
        <v>76</v>
      </c>
      <c r="F84" s="53">
        <v>33</v>
      </c>
      <c r="G84" s="55">
        <f t="shared" si="4"/>
        <v>43</v>
      </c>
      <c r="H84" s="53">
        <v>138.6</v>
      </c>
      <c r="I84" s="56">
        <f t="shared" si="5"/>
        <v>5959.8</v>
      </c>
    </row>
    <row r="85" spans="1:9" s="57" customFormat="1" ht="20.25" x14ac:dyDescent="0.3">
      <c r="A85" s="53" t="s">
        <v>91</v>
      </c>
      <c r="B85" s="53" t="s">
        <v>89</v>
      </c>
      <c r="C85" s="53">
        <v>111</v>
      </c>
      <c r="D85" s="53">
        <v>80</v>
      </c>
      <c r="E85" s="55">
        <f t="shared" si="3"/>
        <v>191</v>
      </c>
      <c r="F85" s="53">
        <v>21</v>
      </c>
      <c r="G85" s="55">
        <v>170</v>
      </c>
      <c r="H85" s="53">
        <v>135.62</v>
      </c>
      <c r="I85" s="56">
        <f t="shared" si="5"/>
        <v>23055.4</v>
      </c>
    </row>
    <row r="86" spans="1:9" s="57" customFormat="1" ht="20.25" x14ac:dyDescent="0.3">
      <c r="A86" s="53" t="s">
        <v>92</v>
      </c>
      <c r="B86" s="53" t="s">
        <v>14</v>
      </c>
      <c r="C86" s="53">
        <v>1000</v>
      </c>
      <c r="D86" s="53">
        <v>0</v>
      </c>
      <c r="E86" s="55">
        <f t="shared" si="3"/>
        <v>1000</v>
      </c>
      <c r="F86" s="53">
        <v>0</v>
      </c>
      <c r="G86" s="55">
        <f t="shared" si="4"/>
        <v>1000</v>
      </c>
      <c r="H86" s="53">
        <v>7.21</v>
      </c>
      <c r="I86" s="56">
        <f t="shared" si="5"/>
        <v>7210</v>
      </c>
    </row>
    <row r="87" spans="1:9" s="57" customFormat="1" ht="20.25" x14ac:dyDescent="0.3">
      <c r="A87" s="53" t="s">
        <v>93</v>
      </c>
      <c r="B87" s="53" t="s">
        <v>14</v>
      </c>
      <c r="C87" s="53">
        <v>184</v>
      </c>
      <c r="D87" s="53">
        <v>0</v>
      </c>
      <c r="E87" s="55">
        <f t="shared" si="3"/>
        <v>184</v>
      </c>
      <c r="F87" s="53">
        <v>0</v>
      </c>
      <c r="G87" s="55">
        <f t="shared" si="4"/>
        <v>184</v>
      </c>
      <c r="H87" s="53">
        <v>158.4</v>
      </c>
      <c r="I87" s="56">
        <f t="shared" si="5"/>
        <v>29145.600000000002</v>
      </c>
    </row>
    <row r="88" spans="1:9" ht="20.25" x14ac:dyDescent="0.3">
      <c r="A88" s="19" t="s">
        <v>94</v>
      </c>
      <c r="B88" s="19" t="s">
        <v>14</v>
      </c>
      <c r="C88" s="19">
        <v>0</v>
      </c>
      <c r="D88" s="19">
        <v>0</v>
      </c>
      <c r="E88" s="21">
        <f t="shared" si="3"/>
        <v>0</v>
      </c>
      <c r="F88" s="19">
        <v>0</v>
      </c>
      <c r="G88" s="21">
        <f t="shared" si="4"/>
        <v>0</v>
      </c>
      <c r="H88" s="19">
        <v>1.84</v>
      </c>
      <c r="I88" s="22">
        <f t="shared" si="5"/>
        <v>0</v>
      </c>
    </row>
    <row r="89" spans="1:9" ht="20.25" x14ac:dyDescent="0.3">
      <c r="A89" s="19" t="s">
        <v>95</v>
      </c>
      <c r="B89" s="19" t="s">
        <v>14</v>
      </c>
      <c r="C89" s="19">
        <v>225</v>
      </c>
      <c r="D89" s="19">
        <v>0</v>
      </c>
      <c r="E89" s="21">
        <f t="shared" si="3"/>
        <v>225</v>
      </c>
      <c r="F89" s="19">
        <v>95</v>
      </c>
      <c r="G89" s="21">
        <f t="shared" si="4"/>
        <v>130</v>
      </c>
      <c r="H89" s="19">
        <v>1.84</v>
      </c>
      <c r="I89" s="22">
        <f t="shared" si="5"/>
        <v>239.20000000000002</v>
      </c>
    </row>
    <row r="90" spans="1:9" ht="20.25" x14ac:dyDescent="0.3">
      <c r="A90" s="19" t="s">
        <v>96</v>
      </c>
      <c r="B90" s="19" t="s">
        <v>14</v>
      </c>
      <c r="C90" s="19">
        <v>0</v>
      </c>
      <c r="D90" s="19">
        <v>0</v>
      </c>
      <c r="E90" s="21">
        <f t="shared" si="3"/>
        <v>0</v>
      </c>
      <c r="F90" s="19">
        <v>0</v>
      </c>
      <c r="G90" s="21">
        <f t="shared" si="4"/>
        <v>0</v>
      </c>
      <c r="H90" s="19">
        <v>0</v>
      </c>
      <c r="I90" s="22">
        <f t="shared" si="5"/>
        <v>0</v>
      </c>
    </row>
    <row r="91" spans="1:9" s="57" customFormat="1" ht="20.25" x14ac:dyDescent="0.3">
      <c r="A91" s="53" t="s">
        <v>97</v>
      </c>
      <c r="B91" s="53" t="s">
        <v>14</v>
      </c>
      <c r="C91" s="53">
        <v>441</v>
      </c>
      <c r="D91" s="53">
        <v>0</v>
      </c>
      <c r="E91" s="55">
        <f t="shared" si="3"/>
        <v>441</v>
      </c>
      <c r="F91" s="53">
        <v>0</v>
      </c>
      <c r="G91" s="55">
        <v>526</v>
      </c>
      <c r="H91" s="53">
        <v>1.33</v>
      </c>
      <c r="I91" s="56">
        <f t="shared" si="5"/>
        <v>699.58</v>
      </c>
    </row>
    <row r="92" spans="1:9" s="57" customFormat="1" ht="20.25" x14ac:dyDescent="0.3">
      <c r="A92" s="53" t="s">
        <v>98</v>
      </c>
      <c r="B92" s="53" t="s">
        <v>14</v>
      </c>
      <c r="C92" s="53">
        <v>0</v>
      </c>
      <c r="D92" s="53">
        <v>0</v>
      </c>
      <c r="E92" s="55">
        <f t="shared" si="3"/>
        <v>0</v>
      </c>
      <c r="F92" s="53">
        <v>0</v>
      </c>
      <c r="G92" s="55">
        <f t="shared" si="4"/>
        <v>0</v>
      </c>
      <c r="H92" s="53">
        <v>0</v>
      </c>
      <c r="I92" s="56">
        <f t="shared" si="5"/>
        <v>0</v>
      </c>
    </row>
    <row r="93" spans="1:9" s="57" customFormat="1" ht="20.25" x14ac:dyDescent="0.3">
      <c r="A93" s="53" t="s">
        <v>99</v>
      </c>
      <c r="B93" s="53" t="s">
        <v>14</v>
      </c>
      <c r="C93" s="53">
        <v>222</v>
      </c>
      <c r="D93" s="53">
        <v>0</v>
      </c>
      <c r="E93" s="55">
        <f t="shared" si="3"/>
        <v>222</v>
      </c>
      <c r="F93" s="53">
        <v>114</v>
      </c>
      <c r="G93" s="55">
        <f t="shared" si="4"/>
        <v>108</v>
      </c>
      <c r="H93" s="53">
        <v>30.8</v>
      </c>
      <c r="I93" s="56">
        <f t="shared" si="5"/>
        <v>3326.4</v>
      </c>
    </row>
    <row r="94" spans="1:9" s="57" customFormat="1" ht="20.25" x14ac:dyDescent="0.3">
      <c r="A94" s="53" t="s">
        <v>100</v>
      </c>
      <c r="B94" s="53" t="s">
        <v>14</v>
      </c>
      <c r="C94" s="53">
        <v>216</v>
      </c>
      <c r="D94" s="53">
        <v>0</v>
      </c>
      <c r="E94" s="55">
        <f t="shared" si="3"/>
        <v>216</v>
      </c>
      <c r="F94" s="53">
        <v>96</v>
      </c>
      <c r="G94" s="55">
        <f t="shared" si="4"/>
        <v>120</v>
      </c>
      <c r="H94" s="53">
        <v>31.08</v>
      </c>
      <c r="I94" s="56">
        <f t="shared" si="5"/>
        <v>3729.6</v>
      </c>
    </row>
    <row r="95" spans="1:9" s="57" customFormat="1" ht="20.25" x14ac:dyDescent="0.3">
      <c r="A95" s="53" t="s">
        <v>101</v>
      </c>
      <c r="B95" s="53" t="s">
        <v>14</v>
      </c>
      <c r="C95" s="53">
        <v>0</v>
      </c>
      <c r="D95" s="53">
        <v>0</v>
      </c>
      <c r="E95" s="55">
        <v>0</v>
      </c>
      <c r="F95" s="53">
        <v>0</v>
      </c>
      <c r="G95" s="55">
        <v>0</v>
      </c>
      <c r="H95" s="53">
        <v>0</v>
      </c>
      <c r="I95" s="56">
        <f t="shared" si="5"/>
        <v>0</v>
      </c>
    </row>
    <row r="96" spans="1:9" s="57" customFormat="1" ht="20.25" x14ac:dyDescent="0.3">
      <c r="A96" s="53" t="s">
        <v>102</v>
      </c>
      <c r="B96" s="53" t="s">
        <v>14</v>
      </c>
      <c r="C96" s="53">
        <v>202</v>
      </c>
      <c r="D96" s="53">
        <v>0</v>
      </c>
      <c r="E96" s="55">
        <f t="shared" si="3"/>
        <v>202</v>
      </c>
      <c r="F96" s="53">
        <v>0</v>
      </c>
      <c r="G96" s="55">
        <f t="shared" si="4"/>
        <v>202</v>
      </c>
      <c r="H96" s="53">
        <v>48.68</v>
      </c>
      <c r="I96" s="56">
        <f t="shared" si="5"/>
        <v>9833.36</v>
      </c>
    </row>
    <row r="97" spans="1:9" s="57" customFormat="1" ht="20.25" x14ac:dyDescent="0.3">
      <c r="A97" s="53" t="s">
        <v>103</v>
      </c>
      <c r="B97" s="53" t="s">
        <v>14</v>
      </c>
      <c r="C97" s="53">
        <v>160</v>
      </c>
      <c r="D97" s="53">
        <v>0</v>
      </c>
      <c r="E97" s="55">
        <f t="shared" si="3"/>
        <v>160</v>
      </c>
      <c r="F97" s="53">
        <v>0</v>
      </c>
      <c r="G97" s="55">
        <v>168</v>
      </c>
      <c r="H97" s="53">
        <v>58</v>
      </c>
      <c r="I97" s="56">
        <f t="shared" si="5"/>
        <v>9744</v>
      </c>
    </row>
    <row r="98" spans="1:9" s="57" customFormat="1" ht="20.25" x14ac:dyDescent="0.3">
      <c r="A98" s="53" t="s">
        <v>104</v>
      </c>
      <c r="B98" s="53" t="s">
        <v>14</v>
      </c>
      <c r="C98" s="53">
        <v>144</v>
      </c>
      <c r="D98" s="53">
        <v>0</v>
      </c>
      <c r="E98" s="55">
        <f t="shared" si="3"/>
        <v>144</v>
      </c>
      <c r="F98" s="53">
        <v>12</v>
      </c>
      <c r="G98" s="55">
        <f t="shared" si="4"/>
        <v>132</v>
      </c>
      <c r="H98" s="53">
        <v>41.8</v>
      </c>
      <c r="I98" s="56">
        <f t="shared" si="5"/>
        <v>5517.5999999999995</v>
      </c>
    </row>
    <row r="99" spans="1:9" s="57" customFormat="1" ht="20.25" x14ac:dyDescent="0.3">
      <c r="A99" s="53" t="s">
        <v>105</v>
      </c>
      <c r="B99" s="53" t="s">
        <v>14</v>
      </c>
      <c r="C99" s="53">
        <v>18</v>
      </c>
      <c r="D99" s="53">
        <v>0</v>
      </c>
      <c r="E99" s="55">
        <f t="shared" si="3"/>
        <v>18</v>
      </c>
      <c r="F99" s="53">
        <v>0</v>
      </c>
      <c r="G99" s="55">
        <v>48</v>
      </c>
      <c r="H99" s="53">
        <v>67.97</v>
      </c>
      <c r="I99" s="56">
        <f t="shared" si="5"/>
        <v>3262.56</v>
      </c>
    </row>
    <row r="100" spans="1:9" s="57" customFormat="1" ht="20.25" x14ac:dyDescent="0.3">
      <c r="A100" s="53" t="s">
        <v>106</v>
      </c>
      <c r="B100" s="53" t="s">
        <v>14</v>
      </c>
      <c r="C100" s="53">
        <v>77</v>
      </c>
      <c r="D100" s="53">
        <v>0</v>
      </c>
      <c r="E100" s="55">
        <f t="shared" si="3"/>
        <v>77</v>
      </c>
      <c r="F100" s="53">
        <v>0</v>
      </c>
      <c r="G100" s="55">
        <v>168</v>
      </c>
      <c r="H100" s="53">
        <v>67.97</v>
      </c>
      <c r="I100" s="56">
        <f t="shared" si="5"/>
        <v>11418.96</v>
      </c>
    </row>
    <row r="101" spans="1:9" s="57" customFormat="1" ht="20.25" x14ac:dyDescent="0.3">
      <c r="A101" s="53" t="s">
        <v>107</v>
      </c>
      <c r="B101" s="53" t="s">
        <v>14</v>
      </c>
      <c r="C101" s="53">
        <v>81</v>
      </c>
      <c r="D101" s="53">
        <v>0</v>
      </c>
      <c r="E101" s="55">
        <f t="shared" si="3"/>
        <v>81</v>
      </c>
      <c r="F101" s="53">
        <v>57</v>
      </c>
      <c r="G101" s="55">
        <v>24</v>
      </c>
      <c r="H101" s="53">
        <v>74</v>
      </c>
      <c r="I101" s="56">
        <f t="shared" si="5"/>
        <v>1776</v>
      </c>
    </row>
    <row r="102" spans="1:9" s="57" customFormat="1" ht="20.25" x14ac:dyDescent="0.3">
      <c r="A102" s="53" t="s">
        <v>108</v>
      </c>
      <c r="B102" s="53" t="s">
        <v>14</v>
      </c>
      <c r="C102" s="53">
        <v>24</v>
      </c>
      <c r="D102" s="53">
        <v>0</v>
      </c>
      <c r="E102" s="55">
        <v>24</v>
      </c>
      <c r="F102" s="53">
        <v>0</v>
      </c>
      <c r="G102" s="55">
        <v>24</v>
      </c>
      <c r="H102" s="53">
        <v>41.8</v>
      </c>
      <c r="I102" s="56">
        <f t="shared" si="5"/>
        <v>1003.1999999999999</v>
      </c>
    </row>
    <row r="103" spans="1:9" s="57" customFormat="1" ht="20.25" x14ac:dyDescent="0.3">
      <c r="A103" s="53" t="s">
        <v>109</v>
      </c>
      <c r="B103" s="53" t="s">
        <v>14</v>
      </c>
      <c r="C103" s="53">
        <v>120</v>
      </c>
      <c r="D103" s="53">
        <v>0</v>
      </c>
      <c r="E103" s="55">
        <f t="shared" si="3"/>
        <v>120</v>
      </c>
      <c r="F103" s="53">
        <v>76</v>
      </c>
      <c r="G103" s="55">
        <f t="shared" si="4"/>
        <v>44</v>
      </c>
      <c r="H103" s="53">
        <v>72.599999999999994</v>
      </c>
      <c r="I103" s="56">
        <f t="shared" si="5"/>
        <v>3194.3999999999996</v>
      </c>
    </row>
    <row r="104" spans="1:9" s="57" customFormat="1" ht="20.25" x14ac:dyDescent="0.3">
      <c r="A104" s="53" t="s">
        <v>110</v>
      </c>
      <c r="B104" s="53" t="s">
        <v>14</v>
      </c>
      <c r="C104" s="53">
        <v>18</v>
      </c>
      <c r="D104" s="53">
        <v>0</v>
      </c>
      <c r="E104" s="55">
        <f t="shared" si="3"/>
        <v>18</v>
      </c>
      <c r="F104" s="53">
        <v>0</v>
      </c>
      <c r="G104" s="55">
        <f t="shared" si="4"/>
        <v>18</v>
      </c>
      <c r="H104" s="53">
        <v>58.3</v>
      </c>
      <c r="I104" s="56">
        <f t="shared" si="5"/>
        <v>1049.3999999999999</v>
      </c>
    </row>
    <row r="105" spans="1:9" s="57" customFormat="1" ht="20.25" x14ac:dyDescent="0.3">
      <c r="A105" s="53" t="s">
        <v>216</v>
      </c>
      <c r="B105" s="53" t="s">
        <v>14</v>
      </c>
      <c r="C105" s="53">
        <v>21</v>
      </c>
      <c r="D105" s="53">
        <v>0</v>
      </c>
      <c r="E105" s="55">
        <f t="shared" si="3"/>
        <v>21</v>
      </c>
      <c r="F105" s="53">
        <v>0</v>
      </c>
      <c r="G105" s="55">
        <f t="shared" si="4"/>
        <v>21</v>
      </c>
      <c r="H105" s="53">
        <v>0</v>
      </c>
      <c r="I105" s="56">
        <f t="shared" si="5"/>
        <v>0</v>
      </c>
    </row>
    <row r="106" spans="1:9" s="57" customFormat="1" ht="20.25" x14ac:dyDescent="0.3">
      <c r="A106" s="53" t="s">
        <v>112</v>
      </c>
      <c r="B106" s="53" t="s">
        <v>14</v>
      </c>
      <c r="C106" s="53">
        <v>0</v>
      </c>
      <c r="D106" s="53">
        <v>0</v>
      </c>
      <c r="E106" s="55">
        <f t="shared" si="3"/>
        <v>0</v>
      </c>
      <c r="F106" s="53">
        <v>0</v>
      </c>
      <c r="G106" s="55">
        <f t="shared" si="4"/>
        <v>0</v>
      </c>
      <c r="H106" s="53">
        <v>0</v>
      </c>
      <c r="I106" s="56">
        <f t="shared" si="5"/>
        <v>0</v>
      </c>
    </row>
    <row r="107" spans="1:9" ht="20.25" x14ac:dyDescent="0.3">
      <c r="A107" s="19" t="s">
        <v>113</v>
      </c>
      <c r="B107" s="19" t="s">
        <v>14</v>
      </c>
      <c r="C107" s="19">
        <v>0</v>
      </c>
      <c r="D107" s="19">
        <v>0</v>
      </c>
      <c r="E107" s="21">
        <f t="shared" si="3"/>
        <v>0</v>
      </c>
      <c r="F107" s="19">
        <v>0</v>
      </c>
      <c r="G107" s="21">
        <f t="shared" si="4"/>
        <v>0</v>
      </c>
      <c r="H107" s="19">
        <v>3</v>
      </c>
      <c r="I107" s="22">
        <f t="shared" si="5"/>
        <v>0</v>
      </c>
    </row>
    <row r="108" spans="1:9" ht="20.25" x14ac:dyDescent="0.3">
      <c r="A108" s="19" t="s">
        <v>114</v>
      </c>
      <c r="B108" s="19" t="s">
        <v>14</v>
      </c>
      <c r="C108" s="19">
        <v>554</v>
      </c>
      <c r="D108" s="19">
        <v>0</v>
      </c>
      <c r="E108" s="21">
        <f t="shared" si="3"/>
        <v>554</v>
      </c>
      <c r="F108" s="19">
        <v>37</v>
      </c>
      <c r="G108" s="21">
        <v>517</v>
      </c>
      <c r="H108" s="19">
        <v>1.38</v>
      </c>
      <c r="I108" s="22">
        <f t="shared" si="5"/>
        <v>713.45999999999992</v>
      </c>
    </row>
    <row r="109" spans="1:9" s="57" customFormat="1" ht="20.25" x14ac:dyDescent="0.3">
      <c r="A109" s="53" t="s">
        <v>115</v>
      </c>
      <c r="B109" s="53" t="s">
        <v>89</v>
      </c>
      <c r="C109" s="53">
        <v>10</v>
      </c>
      <c r="D109" s="53">
        <v>0</v>
      </c>
      <c r="E109" s="55">
        <f t="shared" si="3"/>
        <v>10</v>
      </c>
      <c r="F109" s="53">
        <v>0</v>
      </c>
      <c r="G109" s="55">
        <v>10</v>
      </c>
      <c r="H109" s="53">
        <v>193.6</v>
      </c>
      <c r="I109" s="56">
        <f t="shared" si="5"/>
        <v>1936</v>
      </c>
    </row>
    <row r="110" spans="1:9" s="57" customFormat="1" ht="20.25" x14ac:dyDescent="0.3">
      <c r="A110" s="53" t="s">
        <v>116</v>
      </c>
      <c r="B110" s="53" t="s">
        <v>89</v>
      </c>
      <c r="C110" s="53">
        <v>0</v>
      </c>
      <c r="D110" s="53">
        <v>0</v>
      </c>
      <c r="E110" s="55">
        <f t="shared" si="3"/>
        <v>0</v>
      </c>
      <c r="F110" s="53">
        <v>0</v>
      </c>
      <c r="G110" s="55">
        <f t="shared" si="4"/>
        <v>0</v>
      </c>
      <c r="H110" s="53">
        <v>57.09</v>
      </c>
      <c r="I110" s="56">
        <f t="shared" si="5"/>
        <v>0</v>
      </c>
    </row>
    <row r="111" spans="1:9" ht="20.25" x14ac:dyDescent="0.3">
      <c r="A111" s="19" t="s">
        <v>117</v>
      </c>
      <c r="B111" s="19" t="s">
        <v>14</v>
      </c>
      <c r="C111" s="19">
        <v>216</v>
      </c>
      <c r="D111" s="19">
        <v>0</v>
      </c>
      <c r="E111" s="21">
        <f t="shared" si="3"/>
        <v>216</v>
      </c>
      <c r="F111" s="19">
        <v>10</v>
      </c>
      <c r="G111" s="21">
        <f t="shared" si="4"/>
        <v>206</v>
      </c>
      <c r="H111" s="19">
        <v>10.39</v>
      </c>
      <c r="I111" s="22">
        <f t="shared" si="5"/>
        <v>2140.34</v>
      </c>
    </row>
    <row r="112" spans="1:9" ht="20.25" x14ac:dyDescent="0.3">
      <c r="A112" s="19" t="s">
        <v>118</v>
      </c>
      <c r="B112" s="19" t="s">
        <v>14</v>
      </c>
      <c r="C112" s="19">
        <v>330</v>
      </c>
      <c r="D112" s="19">
        <v>0</v>
      </c>
      <c r="E112" s="21">
        <f t="shared" si="3"/>
        <v>330</v>
      </c>
      <c r="F112" s="19">
        <v>300</v>
      </c>
      <c r="G112" s="21">
        <f t="shared" si="4"/>
        <v>30</v>
      </c>
      <c r="H112" s="19">
        <v>31.9</v>
      </c>
      <c r="I112" s="22">
        <f t="shared" si="5"/>
        <v>957</v>
      </c>
    </row>
    <row r="113" spans="1:9" ht="20.25" x14ac:dyDescent="0.3">
      <c r="A113" s="19" t="s">
        <v>119</v>
      </c>
      <c r="B113" s="19" t="s">
        <v>14</v>
      </c>
      <c r="C113" s="19">
        <v>0</v>
      </c>
      <c r="D113" s="19">
        <v>0</v>
      </c>
      <c r="E113" s="21">
        <f t="shared" si="3"/>
        <v>0</v>
      </c>
      <c r="F113" s="19">
        <v>0</v>
      </c>
      <c r="G113" s="21">
        <f t="shared" si="4"/>
        <v>0</v>
      </c>
      <c r="H113" s="19">
        <v>0.5</v>
      </c>
      <c r="I113" s="22">
        <f t="shared" si="5"/>
        <v>0</v>
      </c>
    </row>
    <row r="114" spans="1:9" ht="20.25" x14ac:dyDescent="0.3">
      <c r="A114" s="19" t="s">
        <v>120</v>
      </c>
      <c r="B114" s="19" t="s">
        <v>14</v>
      </c>
      <c r="C114" s="19">
        <v>9</v>
      </c>
      <c r="D114" s="19">
        <v>5</v>
      </c>
      <c r="E114" s="21">
        <f t="shared" si="3"/>
        <v>14</v>
      </c>
      <c r="F114" s="19">
        <v>3</v>
      </c>
      <c r="G114" s="21">
        <f t="shared" si="4"/>
        <v>11</v>
      </c>
      <c r="H114" s="19">
        <v>209.55</v>
      </c>
      <c r="I114" s="22">
        <f t="shared" si="5"/>
        <v>2305.0500000000002</v>
      </c>
    </row>
    <row r="115" spans="1:9" ht="20.25" x14ac:dyDescent="0.3">
      <c r="A115" s="19" t="s">
        <v>121</v>
      </c>
      <c r="B115" s="19" t="s">
        <v>14</v>
      </c>
      <c r="C115" s="19">
        <v>7</v>
      </c>
      <c r="D115" s="19">
        <v>5</v>
      </c>
      <c r="E115" s="21">
        <f t="shared" si="3"/>
        <v>12</v>
      </c>
      <c r="F115" s="19">
        <v>0</v>
      </c>
      <c r="G115" s="21">
        <v>18</v>
      </c>
      <c r="H115" s="19">
        <v>187.14</v>
      </c>
      <c r="I115" s="22">
        <f t="shared" si="5"/>
        <v>3368.5199999999995</v>
      </c>
    </row>
    <row r="116" spans="1:9" ht="20.25" x14ac:dyDescent="0.3">
      <c r="A116" s="19" t="s">
        <v>122</v>
      </c>
      <c r="B116" s="19" t="s">
        <v>14</v>
      </c>
      <c r="C116" s="19">
        <v>9</v>
      </c>
      <c r="D116" s="19">
        <v>0</v>
      </c>
      <c r="E116" s="21">
        <f t="shared" si="3"/>
        <v>9</v>
      </c>
      <c r="F116" s="19">
        <v>0</v>
      </c>
      <c r="G116" s="21">
        <v>13</v>
      </c>
      <c r="H116" s="19">
        <v>222</v>
      </c>
      <c r="I116" s="22">
        <f t="shared" si="5"/>
        <v>2886</v>
      </c>
    </row>
    <row r="117" spans="1:9" s="57" customFormat="1" ht="20.25" x14ac:dyDescent="0.3">
      <c r="A117" s="53" t="s">
        <v>123</v>
      </c>
      <c r="B117" s="53" t="s">
        <v>124</v>
      </c>
      <c r="C117" s="53">
        <v>5</v>
      </c>
      <c r="D117" s="53">
        <v>0</v>
      </c>
      <c r="E117" s="55">
        <f t="shared" si="3"/>
        <v>5</v>
      </c>
      <c r="F117" s="53">
        <v>0</v>
      </c>
      <c r="G117" s="55">
        <v>2</v>
      </c>
      <c r="H117" s="53">
        <v>473</v>
      </c>
      <c r="I117" s="56">
        <f>L110+G117*H117</f>
        <v>946</v>
      </c>
    </row>
    <row r="118" spans="1:9" ht="20.25" x14ac:dyDescent="0.3">
      <c r="A118" s="19" t="s">
        <v>125</v>
      </c>
      <c r="B118" s="19" t="s">
        <v>14</v>
      </c>
      <c r="C118" s="19">
        <v>80</v>
      </c>
      <c r="D118" s="19">
        <v>96</v>
      </c>
      <c r="E118" s="21">
        <f t="shared" si="3"/>
        <v>176</v>
      </c>
      <c r="F118" s="19">
        <v>38</v>
      </c>
      <c r="G118" s="21">
        <f t="shared" si="4"/>
        <v>138</v>
      </c>
      <c r="H118" s="19">
        <v>19.8</v>
      </c>
      <c r="I118" s="22">
        <f t="shared" si="5"/>
        <v>2732.4</v>
      </c>
    </row>
    <row r="119" spans="1:9" s="57" customFormat="1" ht="20.25" x14ac:dyDescent="0.3">
      <c r="A119" s="53" t="s">
        <v>126</v>
      </c>
      <c r="B119" s="53" t="s">
        <v>14</v>
      </c>
      <c r="C119" s="53">
        <v>2110</v>
      </c>
      <c r="D119" s="53">
        <v>1000</v>
      </c>
      <c r="E119" s="55">
        <f t="shared" si="3"/>
        <v>3110</v>
      </c>
      <c r="F119" s="53">
        <v>0</v>
      </c>
      <c r="G119" s="55">
        <v>3322</v>
      </c>
      <c r="H119" s="53">
        <v>3.34</v>
      </c>
      <c r="I119" s="56">
        <f t="shared" si="5"/>
        <v>11095.48</v>
      </c>
    </row>
    <row r="120" spans="1:9" s="57" customFormat="1" ht="20.25" x14ac:dyDescent="0.3">
      <c r="A120" s="53" t="s">
        <v>127</v>
      </c>
      <c r="B120" s="53" t="s">
        <v>14</v>
      </c>
      <c r="C120" s="53">
        <v>3000</v>
      </c>
      <c r="D120" s="53">
        <v>0</v>
      </c>
      <c r="E120" s="55">
        <f t="shared" si="3"/>
        <v>3000</v>
      </c>
      <c r="F120" s="53">
        <v>0</v>
      </c>
      <c r="G120" s="55">
        <v>4200</v>
      </c>
      <c r="H120" s="53">
        <v>2.81</v>
      </c>
      <c r="I120" s="56">
        <f t="shared" si="5"/>
        <v>11802</v>
      </c>
    </row>
    <row r="121" spans="1:9" s="57" customFormat="1" ht="20.25" x14ac:dyDescent="0.3">
      <c r="A121" s="53" t="s">
        <v>128</v>
      </c>
      <c r="B121" s="53" t="s">
        <v>14</v>
      </c>
      <c r="C121" s="53">
        <v>4385</v>
      </c>
      <c r="D121" s="53">
        <v>0</v>
      </c>
      <c r="E121" s="55">
        <f t="shared" si="3"/>
        <v>4385</v>
      </c>
      <c r="F121" s="53">
        <v>0</v>
      </c>
      <c r="G121" s="55">
        <v>4800</v>
      </c>
      <c r="H121" s="53">
        <v>1.49</v>
      </c>
      <c r="I121" s="56">
        <f t="shared" si="5"/>
        <v>7152</v>
      </c>
    </row>
    <row r="122" spans="1:9" s="57" customFormat="1" ht="20.25" x14ac:dyDescent="0.3">
      <c r="A122" s="53" t="s">
        <v>129</v>
      </c>
      <c r="B122" s="53" t="s">
        <v>14</v>
      </c>
      <c r="C122" s="53">
        <v>500</v>
      </c>
      <c r="D122" s="53"/>
      <c r="E122" s="55">
        <f t="shared" si="3"/>
        <v>500</v>
      </c>
      <c r="F122" s="53">
        <v>0</v>
      </c>
      <c r="G122" s="55">
        <v>537</v>
      </c>
      <c r="H122" s="53">
        <v>6.6</v>
      </c>
      <c r="I122" s="56">
        <f t="shared" si="5"/>
        <v>3544.2</v>
      </c>
    </row>
    <row r="123" spans="1:9" s="57" customFormat="1" ht="20.25" x14ac:dyDescent="0.3">
      <c r="A123" s="53" t="s">
        <v>130</v>
      </c>
      <c r="B123" s="53" t="s">
        <v>14</v>
      </c>
      <c r="C123" s="53">
        <v>660</v>
      </c>
      <c r="D123" s="53">
        <v>100</v>
      </c>
      <c r="E123" s="55">
        <f t="shared" si="3"/>
        <v>760</v>
      </c>
      <c r="F123" s="53">
        <v>0</v>
      </c>
      <c r="G123" s="55">
        <v>1395</v>
      </c>
      <c r="H123" s="53">
        <v>1.48</v>
      </c>
      <c r="I123" s="56">
        <f t="shared" si="5"/>
        <v>2064.6</v>
      </c>
    </row>
    <row r="124" spans="1:9" ht="20.25" x14ac:dyDescent="0.3">
      <c r="A124" s="19" t="s">
        <v>131</v>
      </c>
      <c r="B124" s="19" t="s">
        <v>14</v>
      </c>
      <c r="C124" s="19">
        <v>164</v>
      </c>
      <c r="D124" s="19">
        <v>0</v>
      </c>
      <c r="E124" s="21">
        <f t="shared" si="3"/>
        <v>164</v>
      </c>
      <c r="F124" s="19">
        <v>1</v>
      </c>
      <c r="G124" s="21">
        <f t="shared" si="4"/>
        <v>163</v>
      </c>
      <c r="H124" s="19">
        <v>93.5</v>
      </c>
      <c r="I124" s="22">
        <f t="shared" si="5"/>
        <v>15240.5</v>
      </c>
    </row>
    <row r="125" spans="1:9" s="57" customFormat="1" ht="20.25" x14ac:dyDescent="0.3">
      <c r="A125" s="53" t="s">
        <v>132</v>
      </c>
      <c r="B125" s="53" t="s">
        <v>14</v>
      </c>
      <c r="C125" s="53">
        <v>62</v>
      </c>
      <c r="D125" s="53">
        <v>0</v>
      </c>
      <c r="E125" s="55">
        <f t="shared" si="3"/>
        <v>62</v>
      </c>
      <c r="F125" s="53">
        <v>2</v>
      </c>
      <c r="G125" s="55">
        <v>60</v>
      </c>
      <c r="H125" s="53">
        <v>71.5</v>
      </c>
      <c r="I125" s="56">
        <f t="shared" si="5"/>
        <v>4290</v>
      </c>
    </row>
    <row r="126" spans="1:9" s="57" customFormat="1" ht="20.25" x14ac:dyDescent="0.3">
      <c r="A126" s="53" t="s">
        <v>133</v>
      </c>
      <c r="B126" s="53" t="s">
        <v>14</v>
      </c>
      <c r="C126" s="53">
        <v>316</v>
      </c>
      <c r="D126" s="53">
        <v>0</v>
      </c>
      <c r="E126" s="55">
        <f t="shared" si="3"/>
        <v>316</v>
      </c>
      <c r="F126" s="53">
        <v>0</v>
      </c>
      <c r="G126" s="55">
        <v>0</v>
      </c>
      <c r="H126" s="53">
        <v>23.65</v>
      </c>
      <c r="I126" s="56">
        <f t="shared" si="5"/>
        <v>0</v>
      </c>
    </row>
    <row r="127" spans="1:9" s="57" customFormat="1" ht="20.25" x14ac:dyDescent="0.3">
      <c r="A127" s="53" t="s">
        <v>134</v>
      </c>
      <c r="B127" s="53" t="s">
        <v>14</v>
      </c>
      <c r="C127" s="53">
        <v>280</v>
      </c>
      <c r="D127" s="53">
        <v>0</v>
      </c>
      <c r="E127" s="55">
        <f t="shared" si="3"/>
        <v>280</v>
      </c>
      <c r="F127" s="53">
        <v>224</v>
      </c>
      <c r="G127" s="55">
        <f t="shared" si="4"/>
        <v>56</v>
      </c>
      <c r="H127" s="53">
        <v>23.87</v>
      </c>
      <c r="I127" s="56">
        <f t="shared" si="5"/>
        <v>1336.72</v>
      </c>
    </row>
    <row r="128" spans="1:9" s="57" customFormat="1" ht="20.25" x14ac:dyDescent="0.3">
      <c r="A128" s="53" t="s">
        <v>135</v>
      </c>
      <c r="B128" s="53" t="s">
        <v>14</v>
      </c>
      <c r="C128" s="53">
        <v>450</v>
      </c>
      <c r="D128" s="53">
        <v>0</v>
      </c>
      <c r="E128" s="55">
        <f t="shared" si="3"/>
        <v>450</v>
      </c>
      <c r="F128" s="53">
        <v>244</v>
      </c>
      <c r="G128" s="55">
        <f t="shared" si="4"/>
        <v>206</v>
      </c>
      <c r="H128" s="53">
        <v>22.59</v>
      </c>
      <c r="I128" s="56">
        <f t="shared" si="5"/>
        <v>4653.54</v>
      </c>
    </row>
    <row r="129" spans="1:9" s="57" customFormat="1" ht="20.25" x14ac:dyDescent="0.3">
      <c r="A129" s="53" t="s">
        <v>136</v>
      </c>
      <c r="B129" s="53" t="s">
        <v>14</v>
      </c>
      <c r="C129" s="53">
        <v>0</v>
      </c>
      <c r="D129" s="53">
        <v>0</v>
      </c>
      <c r="E129" s="55">
        <f t="shared" si="3"/>
        <v>0</v>
      </c>
      <c r="F129" s="53">
        <v>0</v>
      </c>
      <c r="G129" s="55">
        <f t="shared" si="4"/>
        <v>0</v>
      </c>
      <c r="H129" s="53">
        <v>1.52</v>
      </c>
      <c r="I129" s="56">
        <f t="shared" si="5"/>
        <v>0</v>
      </c>
    </row>
    <row r="130" spans="1:9" ht="20.25" x14ac:dyDescent="0.3">
      <c r="A130" s="19" t="s">
        <v>137</v>
      </c>
      <c r="B130" s="19" t="s">
        <v>14</v>
      </c>
      <c r="C130" s="19">
        <v>50</v>
      </c>
      <c r="D130" s="19">
        <v>0</v>
      </c>
      <c r="E130" s="21">
        <v>50</v>
      </c>
      <c r="F130" s="19">
        <v>25</v>
      </c>
      <c r="G130" s="21">
        <f t="shared" si="4"/>
        <v>25</v>
      </c>
      <c r="H130" s="19">
        <v>30.8</v>
      </c>
      <c r="I130" s="22">
        <f t="shared" si="5"/>
        <v>770</v>
      </c>
    </row>
    <row r="131" spans="1:9" ht="20.25" x14ac:dyDescent="0.3">
      <c r="A131" s="19" t="s">
        <v>138</v>
      </c>
      <c r="B131" s="19" t="s">
        <v>14</v>
      </c>
      <c r="C131" s="19">
        <v>40</v>
      </c>
      <c r="D131" s="19">
        <v>0</v>
      </c>
      <c r="E131" s="21">
        <f t="shared" si="3"/>
        <v>40</v>
      </c>
      <c r="F131" s="19">
        <v>0</v>
      </c>
      <c r="G131" s="21">
        <f t="shared" si="4"/>
        <v>40</v>
      </c>
      <c r="H131" s="19">
        <v>21.89</v>
      </c>
      <c r="I131" s="22">
        <f t="shared" si="5"/>
        <v>875.6</v>
      </c>
    </row>
    <row r="132" spans="1:9" ht="20.25" x14ac:dyDescent="0.3">
      <c r="A132" s="19" t="s">
        <v>139</v>
      </c>
      <c r="B132" s="19" t="s">
        <v>14</v>
      </c>
      <c r="C132" s="19">
        <v>0</v>
      </c>
      <c r="D132" s="19">
        <v>0</v>
      </c>
      <c r="E132" s="21">
        <f t="shared" si="3"/>
        <v>0</v>
      </c>
      <c r="F132" s="19">
        <v>0</v>
      </c>
      <c r="G132" s="21">
        <f t="shared" si="4"/>
        <v>0</v>
      </c>
      <c r="H132" s="19">
        <v>1.31</v>
      </c>
      <c r="I132" s="22">
        <f t="shared" si="5"/>
        <v>0</v>
      </c>
    </row>
    <row r="133" spans="1:9" s="57" customFormat="1" ht="20.25" x14ac:dyDescent="0.3">
      <c r="A133" s="53" t="s">
        <v>140</v>
      </c>
      <c r="B133" s="53" t="s">
        <v>14</v>
      </c>
      <c r="C133" s="53">
        <v>210</v>
      </c>
      <c r="D133" s="53">
        <v>0</v>
      </c>
      <c r="E133" s="55">
        <f t="shared" si="3"/>
        <v>210</v>
      </c>
      <c r="F133" s="53">
        <v>0</v>
      </c>
      <c r="G133" s="55">
        <v>280</v>
      </c>
      <c r="H133" s="53">
        <v>1.38</v>
      </c>
      <c r="I133" s="56">
        <f t="shared" si="5"/>
        <v>386.4</v>
      </c>
    </row>
    <row r="134" spans="1:9" s="57" customFormat="1" ht="20.25" x14ac:dyDescent="0.3">
      <c r="A134" s="53" t="s">
        <v>141</v>
      </c>
      <c r="B134" s="53" t="s">
        <v>14</v>
      </c>
      <c r="C134" s="53">
        <v>345</v>
      </c>
      <c r="D134" s="53">
        <v>0</v>
      </c>
      <c r="E134" s="55">
        <f t="shared" si="3"/>
        <v>345</v>
      </c>
      <c r="F134" s="53">
        <v>40</v>
      </c>
      <c r="G134" s="55">
        <f t="shared" si="4"/>
        <v>305</v>
      </c>
      <c r="H134" s="53">
        <v>1.38</v>
      </c>
      <c r="I134" s="56">
        <f t="shared" si="5"/>
        <v>420.9</v>
      </c>
    </row>
    <row r="135" spans="1:9" s="57" customFormat="1" ht="20.25" x14ac:dyDescent="0.3">
      <c r="A135" s="53" t="s">
        <v>142</v>
      </c>
      <c r="B135" s="53" t="s">
        <v>14</v>
      </c>
      <c r="C135" s="53">
        <v>172</v>
      </c>
      <c r="D135" s="53">
        <v>0</v>
      </c>
      <c r="E135" s="55">
        <v>172</v>
      </c>
      <c r="F135" s="53">
        <v>22</v>
      </c>
      <c r="G135" s="55">
        <f t="shared" si="4"/>
        <v>150</v>
      </c>
      <c r="H135" s="53">
        <v>1.5</v>
      </c>
      <c r="I135" s="56">
        <f t="shared" si="5"/>
        <v>225</v>
      </c>
    </row>
    <row r="136" spans="1:9" ht="20.25" x14ac:dyDescent="0.3">
      <c r="A136" s="35" t="s">
        <v>76</v>
      </c>
      <c r="B136" s="36"/>
      <c r="C136" s="36"/>
      <c r="D136" s="36"/>
      <c r="E136" s="25"/>
      <c r="F136" s="37"/>
      <c r="G136" s="25"/>
      <c r="H136" s="36"/>
      <c r="I136" s="38">
        <f>SUM(I72:I135)</f>
        <v>375450.39000000007</v>
      </c>
    </row>
    <row r="137" spans="1:9" ht="20.25" x14ac:dyDescent="0.3">
      <c r="C137" s="1"/>
      <c r="E137" s="25"/>
      <c r="F137" s="39"/>
      <c r="G137" s="25"/>
      <c r="I137" s="40"/>
    </row>
    <row r="138" spans="1:9" ht="20.25" x14ac:dyDescent="0.3">
      <c r="B138" s="3"/>
      <c r="C138" s="3"/>
      <c r="D138" s="3"/>
      <c r="E138" s="25"/>
      <c r="F138" s="41"/>
      <c r="G138" s="25"/>
      <c r="H138" s="5"/>
    </row>
    <row r="139" spans="1:9" ht="20.25" x14ac:dyDescent="0.3">
      <c r="A139" s="4"/>
      <c r="B139" s="5" t="s">
        <v>143</v>
      </c>
      <c r="C139" s="1"/>
      <c r="D139" s="1"/>
      <c r="E139" s="25"/>
      <c r="F139" s="31"/>
      <c r="G139" s="25"/>
    </row>
    <row r="140" spans="1:9" ht="20.25" x14ac:dyDescent="0.3">
      <c r="A140" t="s">
        <v>144</v>
      </c>
      <c r="D140" s="4"/>
      <c r="E140" s="25"/>
      <c r="F140" s="39"/>
      <c r="G140" s="25"/>
      <c r="H140" s="5"/>
    </row>
    <row r="141" spans="1:9" ht="20.25" x14ac:dyDescent="0.3">
      <c r="A141" s="4"/>
      <c r="B141" s="5"/>
      <c r="C141" s="1"/>
      <c r="D141" s="1"/>
      <c r="E141" s="25"/>
      <c r="F141" s="31"/>
      <c r="G141" s="25"/>
      <c r="H141" s="5"/>
    </row>
    <row r="142" spans="1:9" ht="20.25" x14ac:dyDescent="0.3">
      <c r="A142" s="4"/>
      <c r="B142" s="42"/>
      <c r="C142" s="5"/>
      <c r="D142" s="5"/>
      <c r="E142" s="25"/>
      <c r="F142" s="31"/>
      <c r="G142" s="25"/>
      <c r="H142" s="5"/>
    </row>
    <row r="143" spans="1:9" ht="20.25" x14ac:dyDescent="0.3">
      <c r="A143" s="4" t="s">
        <v>145</v>
      </c>
      <c r="B143" s="5"/>
      <c r="C143" s="5"/>
      <c r="D143" s="5"/>
      <c r="E143" s="25"/>
      <c r="F143" s="31"/>
      <c r="G143" s="25"/>
      <c r="H143" s="5"/>
      <c r="I143" s="2"/>
    </row>
    <row r="144" spans="1:9" ht="21" thickBot="1" x14ac:dyDescent="0.35">
      <c r="B144" s="1"/>
      <c r="C144" s="32"/>
      <c r="D144" s="32"/>
      <c r="E144" s="25"/>
      <c r="F144" s="31"/>
      <c r="G144" s="25"/>
      <c r="H144" s="5"/>
      <c r="I144" s="43"/>
    </row>
    <row r="145" spans="1:9" x14ac:dyDescent="0.25">
      <c r="A145" s="13" t="s">
        <v>13</v>
      </c>
      <c r="B145" s="14" t="s">
        <v>14</v>
      </c>
      <c r="C145" s="14" t="s">
        <v>15</v>
      </c>
      <c r="D145" s="14" t="s">
        <v>16</v>
      </c>
      <c r="E145" s="33" t="s">
        <v>15</v>
      </c>
      <c r="F145" s="33" t="s">
        <v>17</v>
      </c>
      <c r="G145" s="33" t="s">
        <v>18</v>
      </c>
      <c r="H145" s="14" t="s">
        <v>19</v>
      </c>
      <c r="I145" s="15" t="s">
        <v>19</v>
      </c>
    </row>
    <row r="146" spans="1:9" ht="15.75" thickBot="1" x14ac:dyDescent="0.3">
      <c r="A146" s="16"/>
      <c r="B146" s="17"/>
      <c r="C146" s="17" t="s">
        <v>20</v>
      </c>
      <c r="D146" s="17"/>
      <c r="E146" s="17" t="s">
        <v>17</v>
      </c>
      <c r="F146" s="17" t="s">
        <v>21</v>
      </c>
      <c r="G146" s="17" t="s">
        <v>22</v>
      </c>
      <c r="H146" s="17" t="s">
        <v>23</v>
      </c>
      <c r="I146" s="18" t="s">
        <v>17</v>
      </c>
    </row>
    <row r="147" spans="1:9" ht="20.25" x14ac:dyDescent="0.3">
      <c r="A147" s="19" t="s">
        <v>146</v>
      </c>
      <c r="B147" s="19" t="s">
        <v>14</v>
      </c>
      <c r="C147" s="19">
        <v>260</v>
      </c>
      <c r="D147" s="19">
        <v>0</v>
      </c>
      <c r="E147" s="21">
        <f t="shared" ref="E147:E201" si="6">+C147+D147</f>
        <v>260</v>
      </c>
      <c r="F147" s="19">
        <v>8</v>
      </c>
      <c r="G147" s="21">
        <f t="shared" ref="G147:G201" si="7">+E147-F147</f>
        <v>252</v>
      </c>
      <c r="H147" s="19">
        <v>17.59</v>
      </c>
      <c r="I147" s="22">
        <f>G147*H147</f>
        <v>4432.68</v>
      </c>
    </row>
    <row r="148" spans="1:9" ht="20.25" x14ac:dyDescent="0.3">
      <c r="A148" s="19" t="s">
        <v>147</v>
      </c>
      <c r="B148" s="19" t="s">
        <v>14</v>
      </c>
      <c r="C148" s="19">
        <v>49</v>
      </c>
      <c r="D148" s="19">
        <v>0</v>
      </c>
      <c r="E148" s="21">
        <f t="shared" si="6"/>
        <v>49</v>
      </c>
      <c r="F148" s="19">
        <v>49</v>
      </c>
      <c r="G148" s="21">
        <f t="shared" si="7"/>
        <v>0</v>
      </c>
      <c r="H148" s="19">
        <v>0.76</v>
      </c>
      <c r="I148" s="22">
        <f t="shared" ref="I148:I201" si="8">G148*H148</f>
        <v>0</v>
      </c>
    </row>
    <row r="149" spans="1:9" ht="20.25" x14ac:dyDescent="0.3">
      <c r="A149" s="19" t="s">
        <v>148</v>
      </c>
      <c r="B149" s="19" t="s">
        <v>14</v>
      </c>
      <c r="C149" s="19">
        <v>885</v>
      </c>
      <c r="D149" s="19">
        <v>0</v>
      </c>
      <c r="E149" s="21">
        <f t="shared" si="6"/>
        <v>885</v>
      </c>
      <c r="F149" s="19">
        <v>305</v>
      </c>
      <c r="G149" s="21">
        <f t="shared" si="7"/>
        <v>580</v>
      </c>
      <c r="H149" s="19">
        <v>1.89</v>
      </c>
      <c r="I149" s="22">
        <f t="shared" si="8"/>
        <v>1096.2</v>
      </c>
    </row>
    <row r="150" spans="1:9" s="57" customFormat="1" ht="20.25" x14ac:dyDescent="0.3">
      <c r="A150" s="53" t="s">
        <v>149</v>
      </c>
      <c r="B150" s="53" t="s">
        <v>14</v>
      </c>
      <c r="C150" s="53">
        <v>100</v>
      </c>
      <c r="D150" s="53">
        <v>0</v>
      </c>
      <c r="E150" s="55">
        <v>100</v>
      </c>
      <c r="F150" s="53">
        <v>0</v>
      </c>
      <c r="G150" s="55">
        <v>0</v>
      </c>
      <c r="H150" s="53">
        <v>12.332000000000001</v>
      </c>
      <c r="I150" s="56">
        <f t="shared" si="8"/>
        <v>0</v>
      </c>
    </row>
    <row r="151" spans="1:9" s="57" customFormat="1" ht="20.25" x14ac:dyDescent="0.3">
      <c r="A151" s="53" t="s">
        <v>150</v>
      </c>
      <c r="B151" s="53" t="s">
        <v>14</v>
      </c>
      <c r="C151" s="53">
        <v>334</v>
      </c>
      <c r="D151" s="53">
        <v>0</v>
      </c>
      <c r="E151" s="55">
        <f t="shared" si="6"/>
        <v>334</v>
      </c>
      <c r="F151" s="53">
        <v>64</v>
      </c>
      <c r="G151" s="55">
        <f t="shared" si="7"/>
        <v>270</v>
      </c>
      <c r="H151" s="53">
        <v>37.4</v>
      </c>
      <c r="I151" s="56">
        <f t="shared" si="8"/>
        <v>10098</v>
      </c>
    </row>
    <row r="152" spans="1:9" ht="20.25" x14ac:dyDescent="0.3">
      <c r="A152" s="19" t="s">
        <v>151</v>
      </c>
      <c r="B152" s="19" t="s">
        <v>14</v>
      </c>
      <c r="C152" s="19">
        <v>325</v>
      </c>
      <c r="D152" s="19">
        <v>0</v>
      </c>
      <c r="E152" s="21">
        <f t="shared" si="6"/>
        <v>325</v>
      </c>
      <c r="F152" s="19">
        <v>5</v>
      </c>
      <c r="G152" s="21">
        <f t="shared" si="7"/>
        <v>320</v>
      </c>
      <c r="H152" s="19">
        <v>16.32</v>
      </c>
      <c r="I152" s="22">
        <f t="shared" si="8"/>
        <v>5222.3999999999996</v>
      </c>
    </row>
    <row r="153" spans="1:9" ht="20.25" x14ac:dyDescent="0.3">
      <c r="A153" s="19" t="s">
        <v>152</v>
      </c>
      <c r="B153" s="19" t="s">
        <v>14</v>
      </c>
      <c r="C153" s="19">
        <v>200</v>
      </c>
      <c r="D153" s="19">
        <v>0</v>
      </c>
      <c r="E153" s="21">
        <f t="shared" si="6"/>
        <v>200</v>
      </c>
      <c r="F153" s="19">
        <v>80</v>
      </c>
      <c r="G153" s="21">
        <f t="shared" si="7"/>
        <v>120</v>
      </c>
      <c r="H153" s="19">
        <v>0.14000000000000001</v>
      </c>
      <c r="I153" s="22">
        <f t="shared" si="8"/>
        <v>16.8</v>
      </c>
    </row>
    <row r="154" spans="1:9" ht="20.25" x14ac:dyDescent="0.3">
      <c r="A154" s="19" t="s">
        <v>153</v>
      </c>
      <c r="B154" s="19" t="s">
        <v>14</v>
      </c>
      <c r="C154" s="19">
        <v>340</v>
      </c>
      <c r="D154" s="19">
        <v>0</v>
      </c>
      <c r="E154" s="21">
        <f t="shared" si="6"/>
        <v>340</v>
      </c>
      <c r="F154" s="19">
        <v>110</v>
      </c>
      <c r="G154" s="21">
        <f t="shared" si="7"/>
        <v>230</v>
      </c>
      <c r="H154" s="19">
        <v>0.2</v>
      </c>
      <c r="I154" s="22">
        <f t="shared" si="8"/>
        <v>46</v>
      </c>
    </row>
    <row r="155" spans="1:9" s="57" customFormat="1" ht="20.25" x14ac:dyDescent="0.3">
      <c r="A155" s="53" t="s">
        <v>154</v>
      </c>
      <c r="B155" s="53" t="s">
        <v>14</v>
      </c>
      <c r="C155" s="53">
        <v>13</v>
      </c>
      <c r="D155" s="53">
        <v>0</v>
      </c>
      <c r="E155" s="55">
        <f t="shared" si="6"/>
        <v>13</v>
      </c>
      <c r="F155" s="53">
        <v>0</v>
      </c>
      <c r="G155" s="55">
        <f t="shared" si="7"/>
        <v>13</v>
      </c>
      <c r="H155" s="53">
        <v>154</v>
      </c>
      <c r="I155" s="56">
        <f t="shared" si="8"/>
        <v>2002</v>
      </c>
    </row>
    <row r="156" spans="1:9" ht="20.25" x14ac:dyDescent="0.3">
      <c r="A156" s="19" t="s">
        <v>155</v>
      </c>
      <c r="B156" s="19" t="s">
        <v>14</v>
      </c>
      <c r="C156" s="19">
        <v>202</v>
      </c>
      <c r="D156" s="19">
        <v>0</v>
      </c>
      <c r="E156" s="21">
        <f t="shared" si="6"/>
        <v>202</v>
      </c>
      <c r="F156" s="19">
        <v>0</v>
      </c>
      <c r="G156" s="21">
        <v>226</v>
      </c>
      <c r="H156" s="19">
        <v>13.31</v>
      </c>
      <c r="I156" s="22">
        <f t="shared" si="8"/>
        <v>3008.06</v>
      </c>
    </row>
    <row r="157" spans="1:9" ht="20.25" x14ac:dyDescent="0.3">
      <c r="A157" s="19" t="s">
        <v>201</v>
      </c>
      <c r="B157" s="19" t="s">
        <v>14</v>
      </c>
      <c r="C157" s="19">
        <v>125</v>
      </c>
      <c r="D157" s="19">
        <v>0</v>
      </c>
      <c r="E157" s="21">
        <f t="shared" si="6"/>
        <v>125</v>
      </c>
      <c r="F157" s="19">
        <v>25</v>
      </c>
      <c r="G157" s="21">
        <f t="shared" si="7"/>
        <v>100</v>
      </c>
      <c r="H157" s="19">
        <v>0.28999999999999998</v>
      </c>
      <c r="I157" s="22">
        <f t="shared" si="8"/>
        <v>28.999999999999996</v>
      </c>
    </row>
    <row r="158" spans="1:9" ht="20.25" x14ac:dyDescent="0.3">
      <c r="A158" s="19" t="s">
        <v>156</v>
      </c>
      <c r="B158" s="19" t="s">
        <v>14</v>
      </c>
      <c r="C158" s="19">
        <v>682</v>
      </c>
      <c r="D158" s="19">
        <v>0</v>
      </c>
      <c r="E158" s="21">
        <f t="shared" si="6"/>
        <v>682</v>
      </c>
      <c r="F158" s="19">
        <v>482</v>
      </c>
      <c r="G158" s="21">
        <f t="shared" si="7"/>
        <v>200</v>
      </c>
      <c r="H158" s="19">
        <v>6.6</v>
      </c>
      <c r="I158" s="22">
        <f t="shared" si="8"/>
        <v>1320</v>
      </c>
    </row>
    <row r="159" spans="1:9" s="57" customFormat="1" ht="20.25" x14ac:dyDescent="0.3">
      <c r="A159" s="53" t="s">
        <v>157</v>
      </c>
      <c r="B159" s="53" t="s">
        <v>14</v>
      </c>
      <c r="C159" s="53">
        <v>63</v>
      </c>
      <c r="D159" s="53">
        <v>0</v>
      </c>
      <c r="E159" s="55">
        <f t="shared" si="6"/>
        <v>63</v>
      </c>
      <c r="F159" s="53">
        <v>26</v>
      </c>
      <c r="G159" s="55">
        <f>+E159-F159</f>
        <v>37</v>
      </c>
      <c r="H159" s="53">
        <v>93.23</v>
      </c>
      <c r="I159" s="56">
        <f t="shared" si="8"/>
        <v>3449.51</v>
      </c>
    </row>
    <row r="160" spans="1:9" ht="20.25" x14ac:dyDescent="0.3">
      <c r="A160" s="19" t="s">
        <v>158</v>
      </c>
      <c r="B160" s="19" t="s">
        <v>14</v>
      </c>
      <c r="C160" s="19">
        <v>565</v>
      </c>
      <c r="D160" s="19">
        <v>0</v>
      </c>
      <c r="E160" s="21">
        <f t="shared" si="6"/>
        <v>565</v>
      </c>
      <c r="F160" s="19">
        <v>0</v>
      </c>
      <c r="G160" s="21">
        <v>575</v>
      </c>
      <c r="H160" s="19">
        <v>7.91</v>
      </c>
      <c r="I160" s="22">
        <f t="shared" si="8"/>
        <v>4548.25</v>
      </c>
    </row>
    <row r="161" spans="1:9" ht="20.25" x14ac:dyDescent="0.3">
      <c r="A161" s="19" t="s">
        <v>159</v>
      </c>
      <c r="B161" s="19" t="s">
        <v>14</v>
      </c>
      <c r="C161" s="19">
        <v>206</v>
      </c>
      <c r="D161" s="19">
        <v>0</v>
      </c>
      <c r="E161" s="21">
        <f t="shared" si="6"/>
        <v>206</v>
      </c>
      <c r="F161" s="19">
        <v>41</v>
      </c>
      <c r="G161" s="21">
        <f t="shared" si="7"/>
        <v>165</v>
      </c>
      <c r="H161" s="19">
        <v>31.9</v>
      </c>
      <c r="I161" s="22">
        <f t="shared" si="8"/>
        <v>5263.5</v>
      </c>
    </row>
    <row r="162" spans="1:9" ht="20.25" x14ac:dyDescent="0.3">
      <c r="A162" s="19" t="s">
        <v>160</v>
      </c>
      <c r="B162" s="19" t="s">
        <v>14</v>
      </c>
      <c r="C162" s="19">
        <v>162</v>
      </c>
      <c r="D162" s="19">
        <v>0</v>
      </c>
      <c r="E162" s="21">
        <f t="shared" si="6"/>
        <v>162</v>
      </c>
      <c r="F162" s="19">
        <v>0</v>
      </c>
      <c r="G162" s="21">
        <v>309</v>
      </c>
      <c r="H162" s="19">
        <v>21.95</v>
      </c>
      <c r="I162" s="22">
        <f t="shared" si="8"/>
        <v>6782.55</v>
      </c>
    </row>
    <row r="163" spans="1:9" ht="20.25" x14ac:dyDescent="0.3">
      <c r="A163" s="19" t="s">
        <v>161</v>
      </c>
      <c r="B163" s="19" t="s">
        <v>14</v>
      </c>
      <c r="C163" s="19">
        <v>381</v>
      </c>
      <c r="D163" s="19">
        <v>100</v>
      </c>
      <c r="E163" s="21">
        <f t="shared" si="6"/>
        <v>481</v>
      </c>
      <c r="F163" s="19">
        <v>5</v>
      </c>
      <c r="G163" s="21">
        <f t="shared" si="7"/>
        <v>476</v>
      </c>
      <c r="H163" s="19">
        <v>21.04</v>
      </c>
      <c r="I163" s="22">
        <f t="shared" si="8"/>
        <v>10015.039999999999</v>
      </c>
    </row>
    <row r="164" spans="1:9" ht="20.25" x14ac:dyDescent="0.3">
      <c r="A164" s="19" t="s">
        <v>213</v>
      </c>
      <c r="B164" s="19" t="s">
        <v>14</v>
      </c>
      <c r="C164" s="19">
        <v>100</v>
      </c>
      <c r="D164" s="19">
        <v>0</v>
      </c>
      <c r="E164" s="21">
        <f t="shared" si="6"/>
        <v>100</v>
      </c>
      <c r="F164" s="19">
        <v>16</v>
      </c>
      <c r="G164" s="21">
        <f t="shared" si="7"/>
        <v>84</v>
      </c>
      <c r="H164" s="19">
        <v>41.25</v>
      </c>
      <c r="I164" s="22">
        <f t="shared" si="8"/>
        <v>3465</v>
      </c>
    </row>
    <row r="165" spans="1:9" ht="20.25" x14ac:dyDescent="0.3">
      <c r="A165" s="19" t="s">
        <v>162</v>
      </c>
      <c r="B165" s="19" t="s">
        <v>14</v>
      </c>
      <c r="C165" s="19">
        <v>94</v>
      </c>
      <c r="D165" s="19">
        <v>0</v>
      </c>
      <c r="E165" s="21">
        <f t="shared" si="6"/>
        <v>94</v>
      </c>
      <c r="F165" s="19">
        <v>25</v>
      </c>
      <c r="G165" s="21">
        <f t="shared" si="7"/>
        <v>69</v>
      </c>
      <c r="H165" s="19">
        <v>46.75</v>
      </c>
      <c r="I165" s="22">
        <f t="shared" si="8"/>
        <v>3225.75</v>
      </c>
    </row>
    <row r="166" spans="1:9" s="57" customFormat="1" ht="20.25" x14ac:dyDescent="0.3">
      <c r="A166" s="53" t="s">
        <v>163</v>
      </c>
      <c r="B166" s="53" t="s">
        <v>14</v>
      </c>
      <c r="C166" s="53">
        <v>343</v>
      </c>
      <c r="D166" s="53">
        <v>0</v>
      </c>
      <c r="E166" s="55">
        <f t="shared" si="6"/>
        <v>343</v>
      </c>
      <c r="F166" s="53">
        <v>6</v>
      </c>
      <c r="G166" s="55">
        <f t="shared" si="7"/>
        <v>337</v>
      </c>
      <c r="H166" s="53">
        <v>15.38</v>
      </c>
      <c r="I166" s="56">
        <f t="shared" si="8"/>
        <v>5183.0600000000004</v>
      </c>
    </row>
    <row r="167" spans="1:9" ht="20.25" x14ac:dyDescent="0.3">
      <c r="A167" s="19" t="s">
        <v>207</v>
      </c>
      <c r="B167" s="19" t="s">
        <v>14</v>
      </c>
      <c r="C167" s="19">
        <v>0</v>
      </c>
      <c r="D167" s="19">
        <v>0</v>
      </c>
      <c r="E167" s="21">
        <f t="shared" si="6"/>
        <v>0</v>
      </c>
      <c r="F167" s="19">
        <v>0</v>
      </c>
      <c r="G167" s="21">
        <f t="shared" si="7"/>
        <v>0</v>
      </c>
      <c r="H167" s="19">
        <v>0.59</v>
      </c>
      <c r="I167" s="22">
        <f t="shared" si="8"/>
        <v>0</v>
      </c>
    </row>
    <row r="168" spans="1:9" ht="20.25" x14ac:dyDescent="0.3">
      <c r="A168" s="19" t="s">
        <v>165</v>
      </c>
      <c r="B168" s="19" t="s">
        <v>14</v>
      </c>
      <c r="C168" s="19">
        <v>1170</v>
      </c>
      <c r="D168" s="19">
        <v>0</v>
      </c>
      <c r="E168" s="21">
        <f t="shared" si="6"/>
        <v>1170</v>
      </c>
      <c r="F168" s="19">
        <v>620</v>
      </c>
      <c r="G168" s="21">
        <v>550</v>
      </c>
      <c r="H168" s="19">
        <v>8.25</v>
      </c>
      <c r="I168" s="22">
        <f t="shared" si="8"/>
        <v>4537.5</v>
      </c>
    </row>
    <row r="169" spans="1:9" s="57" customFormat="1" ht="20.25" x14ac:dyDescent="0.3">
      <c r="A169" s="53" t="s">
        <v>166</v>
      </c>
      <c r="B169" s="53" t="s">
        <v>14</v>
      </c>
      <c r="C169" s="53">
        <v>763</v>
      </c>
      <c r="D169" s="53">
        <v>0</v>
      </c>
      <c r="E169" s="55">
        <f t="shared" si="6"/>
        <v>763</v>
      </c>
      <c r="F169" s="53">
        <v>100</v>
      </c>
      <c r="G169" s="55">
        <f t="shared" si="7"/>
        <v>663</v>
      </c>
      <c r="H169" s="53">
        <v>43.98</v>
      </c>
      <c r="I169" s="56">
        <f t="shared" si="8"/>
        <v>29158.739999999998</v>
      </c>
    </row>
    <row r="170" spans="1:9" s="57" customFormat="1" ht="20.25" x14ac:dyDescent="0.3">
      <c r="A170" s="53" t="s">
        <v>167</v>
      </c>
      <c r="B170" s="53" t="s">
        <v>14</v>
      </c>
      <c r="C170" s="53">
        <v>208</v>
      </c>
      <c r="D170" s="53">
        <v>0</v>
      </c>
      <c r="E170" s="55">
        <f t="shared" si="6"/>
        <v>208</v>
      </c>
      <c r="F170" s="53">
        <v>0</v>
      </c>
      <c r="G170" s="55">
        <v>492</v>
      </c>
      <c r="H170" s="53">
        <v>99</v>
      </c>
      <c r="I170" s="56">
        <f t="shared" si="8"/>
        <v>48708</v>
      </c>
    </row>
    <row r="171" spans="1:9" s="57" customFormat="1" ht="20.25" x14ac:dyDescent="0.3">
      <c r="A171" s="53" t="s">
        <v>168</v>
      </c>
      <c r="B171" s="53" t="s">
        <v>14</v>
      </c>
      <c r="C171" s="53">
        <v>163</v>
      </c>
      <c r="D171" s="53">
        <v>0</v>
      </c>
      <c r="E171" s="55">
        <f t="shared" si="6"/>
        <v>163</v>
      </c>
      <c r="F171" s="53">
        <v>0</v>
      </c>
      <c r="G171" s="55">
        <v>300</v>
      </c>
      <c r="H171" s="53">
        <v>104.5</v>
      </c>
      <c r="I171" s="56">
        <f t="shared" si="8"/>
        <v>31350</v>
      </c>
    </row>
    <row r="172" spans="1:9" s="57" customFormat="1" ht="20.25" x14ac:dyDescent="0.3">
      <c r="A172" s="53" t="s">
        <v>169</v>
      </c>
      <c r="B172" s="53" t="s">
        <v>14</v>
      </c>
      <c r="C172" s="53">
        <v>20</v>
      </c>
      <c r="D172" s="53">
        <v>0</v>
      </c>
      <c r="E172" s="55">
        <v>20</v>
      </c>
      <c r="F172" s="53">
        <v>0</v>
      </c>
      <c r="G172" s="55">
        <v>96</v>
      </c>
      <c r="H172" s="53">
        <v>97.9</v>
      </c>
      <c r="I172" s="56">
        <f t="shared" si="8"/>
        <v>9398.4000000000015</v>
      </c>
    </row>
    <row r="173" spans="1:9" s="57" customFormat="1" ht="20.25" x14ac:dyDescent="0.3">
      <c r="A173" s="53" t="s">
        <v>170</v>
      </c>
      <c r="B173" s="53" t="s">
        <v>14</v>
      </c>
      <c r="C173" s="53">
        <v>334</v>
      </c>
      <c r="D173" s="53">
        <v>24</v>
      </c>
      <c r="E173" s="55">
        <v>358</v>
      </c>
      <c r="F173" s="53">
        <v>75</v>
      </c>
      <c r="G173" s="55">
        <f t="shared" si="7"/>
        <v>283</v>
      </c>
      <c r="H173" s="53">
        <v>20.83</v>
      </c>
      <c r="I173" s="56">
        <f t="shared" si="8"/>
        <v>5894.8899999999994</v>
      </c>
    </row>
    <row r="174" spans="1:9" s="57" customFormat="1" ht="20.25" x14ac:dyDescent="0.3">
      <c r="A174" s="53" t="s">
        <v>171</v>
      </c>
      <c r="B174" s="53" t="s">
        <v>14</v>
      </c>
      <c r="C174" s="53">
        <v>76</v>
      </c>
      <c r="D174" s="53">
        <v>0</v>
      </c>
      <c r="E174" s="55">
        <f t="shared" si="6"/>
        <v>76</v>
      </c>
      <c r="F174" s="53">
        <v>0</v>
      </c>
      <c r="G174" s="55">
        <v>300</v>
      </c>
      <c r="H174" s="53">
        <v>35.729999999999997</v>
      </c>
      <c r="I174" s="56">
        <f t="shared" si="8"/>
        <v>10718.999999999998</v>
      </c>
    </row>
    <row r="175" spans="1:9" s="57" customFormat="1" ht="20.25" x14ac:dyDescent="0.3">
      <c r="A175" s="53" t="s">
        <v>172</v>
      </c>
      <c r="B175" s="53" t="s">
        <v>14</v>
      </c>
      <c r="C175" s="53">
        <v>30</v>
      </c>
      <c r="D175" s="53">
        <v>0</v>
      </c>
      <c r="E175" s="55">
        <f t="shared" si="6"/>
        <v>30</v>
      </c>
      <c r="F175" s="53">
        <v>0</v>
      </c>
      <c r="G175" s="55">
        <f t="shared" si="7"/>
        <v>30</v>
      </c>
      <c r="H175" s="53">
        <v>99</v>
      </c>
      <c r="I175" s="56">
        <f t="shared" si="8"/>
        <v>2970</v>
      </c>
    </row>
    <row r="176" spans="1:9" s="57" customFormat="1" ht="20.25" x14ac:dyDescent="0.3">
      <c r="A176" s="53" t="s">
        <v>173</v>
      </c>
      <c r="B176" s="53" t="s">
        <v>14</v>
      </c>
      <c r="C176" s="53">
        <v>144</v>
      </c>
      <c r="D176" s="53">
        <v>0</v>
      </c>
      <c r="E176" s="55">
        <f t="shared" si="6"/>
        <v>144</v>
      </c>
      <c r="F176" s="53">
        <v>96</v>
      </c>
      <c r="G176" s="55">
        <f t="shared" si="7"/>
        <v>48</v>
      </c>
      <c r="H176" s="53">
        <v>104.5</v>
      </c>
      <c r="I176" s="56">
        <f t="shared" si="8"/>
        <v>5016</v>
      </c>
    </row>
    <row r="177" spans="1:9" s="57" customFormat="1" ht="20.25" x14ac:dyDescent="0.3">
      <c r="A177" s="53" t="s">
        <v>174</v>
      </c>
      <c r="B177" s="53" t="s">
        <v>14</v>
      </c>
      <c r="C177" s="53">
        <v>330</v>
      </c>
      <c r="D177" s="53">
        <v>12</v>
      </c>
      <c r="E177" s="55">
        <f t="shared" si="6"/>
        <v>342</v>
      </c>
      <c r="F177" s="53">
        <v>148</v>
      </c>
      <c r="G177" s="55">
        <v>194</v>
      </c>
      <c r="H177" s="53">
        <v>35.729999999999997</v>
      </c>
      <c r="I177" s="56">
        <f t="shared" si="8"/>
        <v>6931.619999999999</v>
      </c>
    </row>
    <row r="178" spans="1:9" s="57" customFormat="1" ht="20.25" x14ac:dyDescent="0.3">
      <c r="A178" s="53" t="s">
        <v>175</v>
      </c>
      <c r="B178" s="53" t="s">
        <v>14</v>
      </c>
      <c r="C178" s="53">
        <v>208</v>
      </c>
      <c r="D178" s="53">
        <v>0</v>
      </c>
      <c r="E178" s="55">
        <f t="shared" si="6"/>
        <v>208</v>
      </c>
      <c r="F178" s="53">
        <v>0</v>
      </c>
      <c r="G178" s="55">
        <v>696</v>
      </c>
      <c r="H178" s="53">
        <v>46.51</v>
      </c>
      <c r="I178" s="56">
        <f t="shared" si="8"/>
        <v>32370.959999999999</v>
      </c>
    </row>
    <row r="179" spans="1:9" s="57" customFormat="1" ht="20.25" x14ac:dyDescent="0.3">
      <c r="A179" s="53" t="s">
        <v>176</v>
      </c>
      <c r="B179" s="53" t="s">
        <v>14</v>
      </c>
      <c r="C179" s="53">
        <v>24</v>
      </c>
      <c r="D179" s="53">
        <v>0</v>
      </c>
      <c r="E179" s="55">
        <f t="shared" si="6"/>
        <v>24</v>
      </c>
      <c r="F179" s="53">
        <v>7</v>
      </c>
      <c r="G179" s="55">
        <f t="shared" si="7"/>
        <v>17</v>
      </c>
      <c r="H179" s="53">
        <v>24.7</v>
      </c>
      <c r="I179" s="56">
        <f t="shared" si="8"/>
        <v>419.9</v>
      </c>
    </row>
    <row r="180" spans="1:9" s="57" customFormat="1" ht="20.25" x14ac:dyDescent="0.3">
      <c r="A180" s="53" t="s">
        <v>177</v>
      </c>
      <c r="B180" s="53" t="s">
        <v>14</v>
      </c>
      <c r="C180" s="53">
        <v>80</v>
      </c>
      <c r="D180" s="53">
        <v>0</v>
      </c>
      <c r="E180" s="55">
        <f t="shared" si="6"/>
        <v>80</v>
      </c>
      <c r="F180" s="53">
        <v>13</v>
      </c>
      <c r="G180" s="55">
        <f t="shared" si="7"/>
        <v>67</v>
      </c>
      <c r="H180" s="53">
        <v>17.45</v>
      </c>
      <c r="I180" s="56">
        <f t="shared" si="8"/>
        <v>1169.1499999999999</v>
      </c>
    </row>
    <row r="181" spans="1:9" s="57" customFormat="1" ht="20.25" x14ac:dyDescent="0.3">
      <c r="A181" s="53" t="s">
        <v>178</v>
      </c>
      <c r="B181" s="53" t="s">
        <v>14</v>
      </c>
      <c r="C181" s="53">
        <v>25</v>
      </c>
      <c r="D181" s="53">
        <v>10</v>
      </c>
      <c r="E181" s="55">
        <f t="shared" si="6"/>
        <v>35</v>
      </c>
      <c r="F181" s="53">
        <v>0</v>
      </c>
      <c r="G181" s="55">
        <v>39</v>
      </c>
      <c r="H181" s="53">
        <v>17.45</v>
      </c>
      <c r="I181" s="56">
        <f t="shared" si="8"/>
        <v>680.55</v>
      </c>
    </row>
    <row r="182" spans="1:9" s="57" customFormat="1" ht="20.25" x14ac:dyDescent="0.3">
      <c r="A182" s="53" t="s">
        <v>179</v>
      </c>
      <c r="B182" s="53" t="s">
        <v>14</v>
      </c>
      <c r="C182" s="53">
        <v>29</v>
      </c>
      <c r="D182" s="53">
        <v>0</v>
      </c>
      <c r="E182" s="55">
        <f t="shared" si="6"/>
        <v>29</v>
      </c>
      <c r="F182" s="53">
        <v>0</v>
      </c>
      <c r="G182" s="55">
        <f t="shared" si="7"/>
        <v>29</v>
      </c>
      <c r="H182" s="53">
        <v>15.95</v>
      </c>
      <c r="I182" s="56">
        <f t="shared" si="8"/>
        <v>462.54999999999995</v>
      </c>
    </row>
    <row r="183" spans="1:9" s="57" customFormat="1" ht="20.25" x14ac:dyDescent="0.3">
      <c r="A183" s="53" t="s">
        <v>180</v>
      </c>
      <c r="B183" s="53" t="s">
        <v>14</v>
      </c>
      <c r="C183" s="53">
        <v>20</v>
      </c>
      <c r="D183" s="53">
        <v>0</v>
      </c>
      <c r="E183" s="55">
        <f t="shared" si="6"/>
        <v>20</v>
      </c>
      <c r="F183" s="53">
        <v>5</v>
      </c>
      <c r="G183" s="55">
        <f t="shared" si="7"/>
        <v>15</v>
      </c>
      <c r="H183" s="53">
        <v>27.5</v>
      </c>
      <c r="I183" s="56">
        <f t="shared" si="8"/>
        <v>412.5</v>
      </c>
    </row>
    <row r="184" spans="1:9" s="57" customFormat="1" ht="20.25" x14ac:dyDescent="0.3">
      <c r="A184" s="53" t="s">
        <v>181</v>
      </c>
      <c r="B184" s="53" t="s">
        <v>14</v>
      </c>
      <c r="C184" s="53">
        <v>18</v>
      </c>
      <c r="D184" s="53">
        <v>0</v>
      </c>
      <c r="E184" s="55">
        <f t="shared" si="6"/>
        <v>18</v>
      </c>
      <c r="F184" s="53">
        <v>0</v>
      </c>
      <c r="G184" s="55">
        <f t="shared" si="7"/>
        <v>18</v>
      </c>
      <c r="H184" s="53">
        <v>30.8</v>
      </c>
      <c r="I184" s="56">
        <f t="shared" si="8"/>
        <v>554.4</v>
      </c>
    </row>
    <row r="185" spans="1:9" s="57" customFormat="1" ht="20.25" x14ac:dyDescent="0.3">
      <c r="A185" s="53" t="s">
        <v>182</v>
      </c>
      <c r="B185" s="53" t="s">
        <v>14</v>
      </c>
      <c r="C185" s="53">
        <v>14</v>
      </c>
      <c r="D185" s="53">
        <v>0</v>
      </c>
      <c r="E185" s="55">
        <f t="shared" si="6"/>
        <v>14</v>
      </c>
      <c r="F185" s="53">
        <v>0</v>
      </c>
      <c r="G185" s="55">
        <f t="shared" si="7"/>
        <v>14</v>
      </c>
      <c r="H185" s="53">
        <v>27.54</v>
      </c>
      <c r="I185" s="56">
        <f t="shared" si="8"/>
        <v>385.56</v>
      </c>
    </row>
    <row r="186" spans="1:9" s="57" customFormat="1" ht="20.25" x14ac:dyDescent="0.3">
      <c r="A186" s="53" t="s">
        <v>183</v>
      </c>
      <c r="B186" s="53" t="s">
        <v>14</v>
      </c>
      <c r="C186" s="53">
        <v>18</v>
      </c>
      <c r="D186" s="53">
        <v>0</v>
      </c>
      <c r="E186" s="55">
        <f t="shared" si="6"/>
        <v>18</v>
      </c>
      <c r="F186" s="53">
        <v>0</v>
      </c>
      <c r="G186" s="55">
        <f t="shared" si="7"/>
        <v>18</v>
      </c>
      <c r="H186" s="53">
        <v>28.85</v>
      </c>
      <c r="I186" s="56">
        <f t="shared" si="8"/>
        <v>519.30000000000007</v>
      </c>
    </row>
    <row r="187" spans="1:9" ht="20.25" x14ac:dyDescent="0.3">
      <c r="A187" s="19" t="s">
        <v>223</v>
      </c>
      <c r="B187" s="19" t="s">
        <v>14</v>
      </c>
      <c r="C187" s="19">
        <v>214</v>
      </c>
      <c r="D187" s="19">
        <v>0</v>
      </c>
      <c r="E187" s="21">
        <f t="shared" si="6"/>
        <v>214</v>
      </c>
      <c r="F187" s="19">
        <v>1</v>
      </c>
      <c r="G187" s="21">
        <f t="shared" si="7"/>
        <v>213</v>
      </c>
      <c r="H187" s="19">
        <v>20.48</v>
      </c>
      <c r="I187" s="22">
        <f t="shared" si="8"/>
        <v>4362.24</v>
      </c>
    </row>
    <row r="188" spans="1:9" s="57" customFormat="1" ht="20.25" x14ac:dyDescent="0.3">
      <c r="A188" s="53" t="s">
        <v>184</v>
      </c>
      <c r="B188" s="53" t="s">
        <v>14</v>
      </c>
      <c r="C188" s="53">
        <v>8</v>
      </c>
      <c r="D188" s="53">
        <v>0</v>
      </c>
      <c r="E188" s="55">
        <v>8</v>
      </c>
      <c r="F188" s="53">
        <v>3</v>
      </c>
      <c r="G188" s="55">
        <v>5</v>
      </c>
      <c r="H188" s="53">
        <v>385</v>
      </c>
      <c r="I188" s="56">
        <f t="shared" si="8"/>
        <v>1925</v>
      </c>
    </row>
    <row r="189" spans="1:9" s="57" customFormat="1" ht="20.25" x14ac:dyDescent="0.3">
      <c r="A189" s="53" t="s">
        <v>212</v>
      </c>
      <c r="B189" s="53" t="s">
        <v>14</v>
      </c>
      <c r="C189" s="53">
        <v>15</v>
      </c>
      <c r="D189" s="53">
        <v>0</v>
      </c>
      <c r="E189" s="55">
        <f t="shared" si="6"/>
        <v>15</v>
      </c>
      <c r="F189" s="53">
        <v>3</v>
      </c>
      <c r="G189" s="55">
        <v>12</v>
      </c>
      <c r="H189" s="53">
        <v>24.34</v>
      </c>
      <c r="I189" s="56">
        <f t="shared" si="8"/>
        <v>292.08</v>
      </c>
    </row>
    <row r="190" spans="1:9" s="57" customFormat="1" ht="20.25" x14ac:dyDescent="0.3">
      <c r="A190" s="53" t="s">
        <v>185</v>
      </c>
      <c r="B190" s="53" t="s">
        <v>14</v>
      </c>
      <c r="C190" s="53">
        <v>20</v>
      </c>
      <c r="D190" s="53">
        <v>0</v>
      </c>
      <c r="E190" s="55">
        <f t="shared" si="6"/>
        <v>20</v>
      </c>
      <c r="F190" s="53">
        <v>4</v>
      </c>
      <c r="G190" s="55">
        <f t="shared" si="7"/>
        <v>16</v>
      </c>
      <c r="H190" s="53">
        <v>15.11</v>
      </c>
      <c r="I190" s="56">
        <f t="shared" si="8"/>
        <v>241.76</v>
      </c>
    </row>
    <row r="191" spans="1:9" ht="20.25" x14ac:dyDescent="0.3">
      <c r="A191" s="19" t="s">
        <v>186</v>
      </c>
      <c r="B191" s="19" t="s">
        <v>14</v>
      </c>
      <c r="C191" s="19">
        <v>410</v>
      </c>
      <c r="D191" s="19">
        <v>0</v>
      </c>
      <c r="E191" s="21">
        <f t="shared" si="6"/>
        <v>410</v>
      </c>
      <c r="F191" s="19">
        <v>0</v>
      </c>
      <c r="G191" s="21">
        <v>433</v>
      </c>
      <c r="H191" s="19">
        <v>9.9</v>
      </c>
      <c r="I191" s="22">
        <f t="shared" si="8"/>
        <v>4286.7</v>
      </c>
    </row>
    <row r="192" spans="1:9" s="57" customFormat="1" ht="20.25" x14ac:dyDescent="0.3">
      <c r="A192" s="53" t="s">
        <v>187</v>
      </c>
      <c r="B192" s="53" t="s">
        <v>14</v>
      </c>
      <c r="C192" s="53">
        <v>13</v>
      </c>
      <c r="D192" s="53">
        <v>1</v>
      </c>
      <c r="E192" s="55">
        <f t="shared" si="6"/>
        <v>14</v>
      </c>
      <c r="F192" s="53">
        <v>2</v>
      </c>
      <c r="G192" s="55">
        <f t="shared" si="7"/>
        <v>12</v>
      </c>
      <c r="H192" s="53">
        <v>1072.5</v>
      </c>
      <c r="I192" s="56">
        <f t="shared" si="8"/>
        <v>12870</v>
      </c>
    </row>
    <row r="193" spans="1:9" ht="20.25" x14ac:dyDescent="0.3">
      <c r="A193" s="19" t="s">
        <v>188</v>
      </c>
      <c r="B193" s="19" t="s">
        <v>14</v>
      </c>
      <c r="C193" s="19">
        <v>595</v>
      </c>
      <c r="D193" s="19">
        <v>100</v>
      </c>
      <c r="E193" s="21">
        <f t="shared" si="6"/>
        <v>695</v>
      </c>
      <c r="F193" s="19">
        <v>34</v>
      </c>
      <c r="G193" s="21">
        <f t="shared" si="7"/>
        <v>661</v>
      </c>
      <c r="H193" s="19">
        <v>4.68</v>
      </c>
      <c r="I193" s="22">
        <f t="shared" si="8"/>
        <v>3093.48</v>
      </c>
    </row>
    <row r="194" spans="1:9" ht="20.25" x14ac:dyDescent="0.3">
      <c r="A194" s="19" t="s">
        <v>189</v>
      </c>
      <c r="B194" s="19" t="s">
        <v>14</v>
      </c>
      <c r="C194" s="19">
        <v>250</v>
      </c>
      <c r="D194" s="19">
        <v>0</v>
      </c>
      <c r="E194" s="21">
        <v>250</v>
      </c>
      <c r="F194" s="19">
        <v>100</v>
      </c>
      <c r="G194" s="21">
        <v>150</v>
      </c>
      <c r="H194" s="19">
        <v>1.31</v>
      </c>
      <c r="I194" s="22">
        <f t="shared" si="8"/>
        <v>196.5</v>
      </c>
    </row>
    <row r="195" spans="1:9" ht="20.25" x14ac:dyDescent="0.3">
      <c r="A195" s="19" t="s">
        <v>208</v>
      </c>
      <c r="B195" s="19" t="s">
        <v>14</v>
      </c>
      <c r="C195" s="19">
        <v>260</v>
      </c>
      <c r="D195" s="19">
        <v>0</v>
      </c>
      <c r="E195" s="21">
        <f t="shared" si="6"/>
        <v>260</v>
      </c>
      <c r="F195" s="19">
        <v>0</v>
      </c>
      <c r="G195" s="21">
        <f t="shared" si="7"/>
        <v>260</v>
      </c>
      <c r="H195" s="19">
        <v>0.25</v>
      </c>
      <c r="I195" s="22">
        <f t="shared" si="8"/>
        <v>65</v>
      </c>
    </row>
    <row r="196" spans="1:9" s="57" customFormat="1" ht="20.25" x14ac:dyDescent="0.3">
      <c r="A196" s="53" t="s">
        <v>209</v>
      </c>
      <c r="B196" s="53" t="s">
        <v>14</v>
      </c>
      <c r="C196" s="53">
        <v>6</v>
      </c>
      <c r="D196" s="53">
        <v>3</v>
      </c>
      <c r="E196" s="55">
        <f t="shared" si="6"/>
        <v>9</v>
      </c>
      <c r="F196" s="53">
        <v>2</v>
      </c>
      <c r="G196" s="55">
        <f t="shared" si="7"/>
        <v>7</v>
      </c>
      <c r="H196" s="53">
        <v>79.2</v>
      </c>
      <c r="I196" s="56">
        <f t="shared" si="8"/>
        <v>554.4</v>
      </c>
    </row>
    <row r="197" spans="1:9" ht="20.25" x14ac:dyDescent="0.3">
      <c r="A197" s="19" t="s">
        <v>211</v>
      </c>
      <c r="B197" s="19" t="s">
        <v>14</v>
      </c>
      <c r="C197" s="19">
        <v>22</v>
      </c>
      <c r="D197" s="19">
        <v>0</v>
      </c>
      <c r="E197" s="21">
        <f t="shared" si="6"/>
        <v>22</v>
      </c>
      <c r="F197" s="19">
        <v>0</v>
      </c>
      <c r="G197" s="21">
        <f t="shared" si="7"/>
        <v>22</v>
      </c>
      <c r="H197" s="19">
        <v>106.8</v>
      </c>
      <c r="I197" s="22">
        <f t="shared" si="8"/>
        <v>2349.6</v>
      </c>
    </row>
    <row r="198" spans="1:9" ht="20.25" x14ac:dyDescent="0.3">
      <c r="A198" s="19" t="s">
        <v>210</v>
      </c>
      <c r="B198" s="19" t="s">
        <v>14</v>
      </c>
      <c r="C198" s="19">
        <v>170</v>
      </c>
      <c r="D198" s="19">
        <v>0</v>
      </c>
      <c r="E198" s="21">
        <v>50</v>
      </c>
      <c r="F198" s="19">
        <v>0</v>
      </c>
      <c r="G198" s="21">
        <v>120</v>
      </c>
      <c r="H198" s="19">
        <v>0.88</v>
      </c>
      <c r="I198" s="22">
        <f t="shared" si="8"/>
        <v>105.6</v>
      </c>
    </row>
    <row r="199" spans="1:9" ht="20.25" x14ac:dyDescent="0.3">
      <c r="A199" s="19" t="s">
        <v>190</v>
      </c>
      <c r="B199" s="19" t="s">
        <v>14</v>
      </c>
      <c r="C199" s="19">
        <v>280</v>
      </c>
      <c r="D199" s="19">
        <v>0</v>
      </c>
      <c r="E199" s="21">
        <v>280</v>
      </c>
      <c r="F199" s="19">
        <v>20</v>
      </c>
      <c r="G199" s="21">
        <f t="shared" si="7"/>
        <v>260</v>
      </c>
      <c r="H199" s="19">
        <v>23.7</v>
      </c>
      <c r="I199" s="22">
        <f t="shared" si="8"/>
        <v>6162</v>
      </c>
    </row>
    <row r="200" spans="1:9" ht="20.25" x14ac:dyDescent="0.3">
      <c r="A200" s="19" t="s">
        <v>217</v>
      </c>
      <c r="B200" s="19" t="s">
        <v>14</v>
      </c>
      <c r="C200" s="19">
        <v>200</v>
      </c>
      <c r="D200" s="19">
        <v>0</v>
      </c>
      <c r="E200" s="20">
        <f t="shared" si="6"/>
        <v>200</v>
      </c>
      <c r="F200" s="19">
        <v>3</v>
      </c>
      <c r="G200" s="20">
        <f t="shared" si="7"/>
        <v>197</v>
      </c>
      <c r="H200" s="19">
        <v>16.5</v>
      </c>
      <c r="I200" s="48">
        <f t="shared" si="8"/>
        <v>3250.5</v>
      </c>
    </row>
    <row r="201" spans="1:9" s="57" customFormat="1" ht="20.25" x14ac:dyDescent="0.3">
      <c r="A201" s="53" t="s">
        <v>218</v>
      </c>
      <c r="B201" s="53" t="s">
        <v>14</v>
      </c>
      <c r="C201" s="53">
        <v>20</v>
      </c>
      <c r="D201" s="53">
        <v>20</v>
      </c>
      <c r="E201" s="54">
        <f t="shared" si="6"/>
        <v>40</v>
      </c>
      <c r="F201" s="53">
        <v>20</v>
      </c>
      <c r="G201" s="54">
        <f t="shared" si="7"/>
        <v>20</v>
      </c>
      <c r="H201" s="53">
        <v>86.68</v>
      </c>
      <c r="I201" s="59">
        <f t="shared" si="8"/>
        <v>1733.6000000000001</v>
      </c>
    </row>
    <row r="202" spans="1:9" s="57" customFormat="1" ht="20.25" x14ac:dyDescent="0.3">
      <c r="A202" s="53" t="s">
        <v>219</v>
      </c>
      <c r="B202" s="53" t="s">
        <v>14</v>
      </c>
      <c r="C202" s="53">
        <v>80</v>
      </c>
      <c r="D202" s="53">
        <v>0</v>
      </c>
      <c r="E202" s="54">
        <v>80</v>
      </c>
      <c r="F202" s="53">
        <v>0</v>
      </c>
      <c r="G202" s="54">
        <v>80</v>
      </c>
      <c r="H202" s="53">
        <v>8.49</v>
      </c>
      <c r="I202" s="59">
        <v>849</v>
      </c>
    </row>
    <row r="203" spans="1:9" ht="20.25" x14ac:dyDescent="0.3">
      <c r="A203" s="19" t="s">
        <v>222</v>
      </c>
      <c r="B203" s="19" t="s">
        <v>14</v>
      </c>
      <c r="C203" s="19">
        <v>100</v>
      </c>
      <c r="D203" s="19">
        <v>0</v>
      </c>
      <c r="E203" s="20">
        <v>100</v>
      </c>
      <c r="F203" s="19">
        <v>0</v>
      </c>
      <c r="G203" s="20">
        <v>100</v>
      </c>
      <c r="H203" s="19">
        <v>13.2</v>
      </c>
      <c r="I203" s="48">
        <v>1320</v>
      </c>
    </row>
    <row r="204" spans="1:9" ht="20.25" x14ac:dyDescent="0.3">
      <c r="A204" s="19" t="s">
        <v>220</v>
      </c>
      <c r="B204" s="19" t="s">
        <v>14</v>
      </c>
      <c r="C204" s="19">
        <v>24</v>
      </c>
      <c r="D204" s="19">
        <v>24</v>
      </c>
      <c r="E204" s="20">
        <v>46</v>
      </c>
      <c r="F204" s="19">
        <v>18</v>
      </c>
      <c r="G204" s="20">
        <v>28</v>
      </c>
      <c r="H204" s="19">
        <v>79.75</v>
      </c>
      <c r="I204" s="48">
        <v>1914</v>
      </c>
    </row>
    <row r="205" spans="1:9" ht="23.25" x14ac:dyDescent="0.35">
      <c r="A205" s="50" t="s">
        <v>191</v>
      </c>
      <c r="B205" s="30"/>
      <c r="C205" s="30"/>
      <c r="D205" s="30"/>
      <c r="E205" s="25"/>
      <c r="F205" s="30"/>
      <c r="G205" s="25"/>
      <c r="H205" s="51" t="s">
        <v>193</v>
      </c>
      <c r="I205" s="52">
        <f>SUM(I147:I201)</f>
        <v>302351.27999999991</v>
      </c>
    </row>
    <row r="206" spans="1:9" ht="23.25" x14ac:dyDescent="0.35">
      <c r="A206" s="46" t="s">
        <v>192</v>
      </c>
      <c r="B206" s="30"/>
      <c r="C206" s="44"/>
      <c r="D206" s="44"/>
      <c r="E206" s="44"/>
      <c r="F206" s="44"/>
      <c r="G206" s="44"/>
      <c r="I206" s="47">
        <f>I205+I136+I66</f>
        <v>832525.3899999999</v>
      </c>
    </row>
    <row r="207" spans="1:9" ht="23.25" x14ac:dyDescent="0.35">
      <c r="A207" s="46"/>
      <c r="B207" s="44"/>
      <c r="I207" s="40"/>
    </row>
    <row r="208" spans="1:9" ht="23.25" x14ac:dyDescent="0.35">
      <c r="A208" s="46"/>
      <c r="B208" s="29"/>
    </row>
    <row r="209" spans="1:8" ht="20.25" x14ac:dyDescent="0.3">
      <c r="A209" s="29" t="s">
        <v>194</v>
      </c>
      <c r="B209" s="29"/>
      <c r="H209" t="s">
        <v>196</v>
      </c>
    </row>
    <row r="210" spans="1:8" ht="20.25" x14ac:dyDescent="0.3">
      <c r="A210" t="s">
        <v>197</v>
      </c>
      <c r="B210" s="29"/>
      <c r="G210" t="s">
        <v>221</v>
      </c>
    </row>
    <row r="211" spans="1:8" ht="20.25" x14ac:dyDescent="0.3">
      <c r="B211" s="29" t="s">
        <v>195</v>
      </c>
      <c r="H211" s="49"/>
    </row>
    <row r="212" spans="1:8" x14ac:dyDescent="0.25">
      <c r="B212" t="s">
        <v>198</v>
      </c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212"/>
  <sheetViews>
    <sheetView topLeftCell="A3" workbookViewId="0">
      <selection activeCell="D19" sqref="D19"/>
    </sheetView>
  </sheetViews>
  <sheetFormatPr baseColWidth="10" defaultRowHeight="15" x14ac:dyDescent="0.25"/>
  <cols>
    <col min="1" max="1" width="53" customWidth="1"/>
    <col min="9" max="9" width="19.5703125" customWidth="1"/>
    <col min="257" max="257" width="53" customWidth="1"/>
    <col min="265" max="265" width="19.5703125" customWidth="1"/>
    <col min="513" max="513" width="53" customWidth="1"/>
    <col min="521" max="521" width="19.5703125" customWidth="1"/>
    <col min="769" max="769" width="53" customWidth="1"/>
    <col min="777" max="777" width="19.5703125" customWidth="1"/>
    <col min="1025" max="1025" width="53" customWidth="1"/>
    <col min="1033" max="1033" width="19.5703125" customWidth="1"/>
    <col min="1281" max="1281" width="53" customWidth="1"/>
    <col min="1289" max="1289" width="19.5703125" customWidth="1"/>
    <col min="1537" max="1537" width="53" customWidth="1"/>
    <col min="1545" max="1545" width="19.5703125" customWidth="1"/>
    <col min="1793" max="1793" width="53" customWidth="1"/>
    <col min="1801" max="1801" width="19.5703125" customWidth="1"/>
    <col min="2049" max="2049" width="53" customWidth="1"/>
    <col min="2057" max="2057" width="19.5703125" customWidth="1"/>
    <col min="2305" max="2305" width="53" customWidth="1"/>
    <col min="2313" max="2313" width="19.5703125" customWidth="1"/>
    <col min="2561" max="2561" width="53" customWidth="1"/>
    <col min="2569" max="2569" width="19.5703125" customWidth="1"/>
    <col min="2817" max="2817" width="53" customWidth="1"/>
    <col min="2825" max="2825" width="19.5703125" customWidth="1"/>
    <col min="3073" max="3073" width="53" customWidth="1"/>
    <col min="3081" max="3081" width="19.5703125" customWidth="1"/>
    <col min="3329" max="3329" width="53" customWidth="1"/>
    <col min="3337" max="3337" width="19.5703125" customWidth="1"/>
    <col min="3585" max="3585" width="53" customWidth="1"/>
    <col min="3593" max="3593" width="19.5703125" customWidth="1"/>
    <col min="3841" max="3841" width="53" customWidth="1"/>
    <col min="3849" max="3849" width="19.5703125" customWidth="1"/>
    <col min="4097" max="4097" width="53" customWidth="1"/>
    <col min="4105" max="4105" width="19.5703125" customWidth="1"/>
    <col min="4353" max="4353" width="53" customWidth="1"/>
    <col min="4361" max="4361" width="19.5703125" customWidth="1"/>
    <col min="4609" max="4609" width="53" customWidth="1"/>
    <col min="4617" max="4617" width="19.5703125" customWidth="1"/>
    <col min="4865" max="4865" width="53" customWidth="1"/>
    <col min="4873" max="4873" width="19.5703125" customWidth="1"/>
    <col min="5121" max="5121" width="53" customWidth="1"/>
    <col min="5129" max="5129" width="19.5703125" customWidth="1"/>
    <col min="5377" max="5377" width="53" customWidth="1"/>
    <col min="5385" max="5385" width="19.5703125" customWidth="1"/>
    <col min="5633" max="5633" width="53" customWidth="1"/>
    <col min="5641" max="5641" width="19.5703125" customWidth="1"/>
    <col min="5889" max="5889" width="53" customWidth="1"/>
    <col min="5897" max="5897" width="19.5703125" customWidth="1"/>
    <col min="6145" max="6145" width="53" customWidth="1"/>
    <col min="6153" max="6153" width="19.5703125" customWidth="1"/>
    <col min="6401" max="6401" width="53" customWidth="1"/>
    <col min="6409" max="6409" width="19.5703125" customWidth="1"/>
    <col min="6657" max="6657" width="53" customWidth="1"/>
    <col min="6665" max="6665" width="19.5703125" customWidth="1"/>
    <col min="6913" max="6913" width="53" customWidth="1"/>
    <col min="6921" max="6921" width="19.5703125" customWidth="1"/>
    <col min="7169" max="7169" width="53" customWidth="1"/>
    <col min="7177" max="7177" width="19.5703125" customWidth="1"/>
    <col min="7425" max="7425" width="53" customWidth="1"/>
    <col min="7433" max="7433" width="19.5703125" customWidth="1"/>
    <col min="7681" max="7681" width="53" customWidth="1"/>
    <col min="7689" max="7689" width="19.5703125" customWidth="1"/>
    <col min="7937" max="7937" width="53" customWidth="1"/>
    <col min="7945" max="7945" width="19.5703125" customWidth="1"/>
    <col min="8193" max="8193" width="53" customWidth="1"/>
    <col min="8201" max="8201" width="19.5703125" customWidth="1"/>
    <col min="8449" max="8449" width="53" customWidth="1"/>
    <col min="8457" max="8457" width="19.5703125" customWidth="1"/>
    <col min="8705" max="8705" width="53" customWidth="1"/>
    <col min="8713" max="8713" width="19.5703125" customWidth="1"/>
    <col min="8961" max="8961" width="53" customWidth="1"/>
    <col min="8969" max="8969" width="19.5703125" customWidth="1"/>
    <col min="9217" max="9217" width="53" customWidth="1"/>
    <col min="9225" max="9225" width="19.5703125" customWidth="1"/>
    <col min="9473" max="9473" width="53" customWidth="1"/>
    <col min="9481" max="9481" width="19.5703125" customWidth="1"/>
    <col min="9729" max="9729" width="53" customWidth="1"/>
    <col min="9737" max="9737" width="19.5703125" customWidth="1"/>
    <col min="9985" max="9985" width="53" customWidth="1"/>
    <col min="9993" max="9993" width="19.5703125" customWidth="1"/>
    <col min="10241" max="10241" width="53" customWidth="1"/>
    <col min="10249" max="10249" width="19.5703125" customWidth="1"/>
    <col min="10497" max="10497" width="53" customWidth="1"/>
    <col min="10505" max="10505" width="19.5703125" customWidth="1"/>
    <col min="10753" max="10753" width="53" customWidth="1"/>
    <col min="10761" max="10761" width="19.5703125" customWidth="1"/>
    <col min="11009" max="11009" width="53" customWidth="1"/>
    <col min="11017" max="11017" width="19.5703125" customWidth="1"/>
    <col min="11265" max="11265" width="53" customWidth="1"/>
    <col min="11273" max="11273" width="19.5703125" customWidth="1"/>
    <col min="11521" max="11521" width="53" customWidth="1"/>
    <col min="11529" max="11529" width="19.5703125" customWidth="1"/>
    <col min="11777" max="11777" width="53" customWidth="1"/>
    <col min="11785" max="11785" width="19.5703125" customWidth="1"/>
    <col min="12033" max="12033" width="53" customWidth="1"/>
    <col min="12041" max="12041" width="19.5703125" customWidth="1"/>
    <col min="12289" max="12289" width="53" customWidth="1"/>
    <col min="12297" max="12297" width="19.5703125" customWidth="1"/>
    <col min="12545" max="12545" width="53" customWidth="1"/>
    <col min="12553" max="12553" width="19.5703125" customWidth="1"/>
    <col min="12801" max="12801" width="53" customWidth="1"/>
    <col min="12809" max="12809" width="19.5703125" customWidth="1"/>
    <col min="13057" max="13057" width="53" customWidth="1"/>
    <col min="13065" max="13065" width="19.5703125" customWidth="1"/>
    <col min="13313" max="13313" width="53" customWidth="1"/>
    <col min="13321" max="13321" width="19.5703125" customWidth="1"/>
    <col min="13569" max="13569" width="53" customWidth="1"/>
    <col min="13577" max="13577" width="19.5703125" customWidth="1"/>
    <col min="13825" max="13825" width="53" customWidth="1"/>
    <col min="13833" max="13833" width="19.5703125" customWidth="1"/>
    <col min="14081" max="14081" width="53" customWidth="1"/>
    <col min="14089" max="14089" width="19.5703125" customWidth="1"/>
    <col min="14337" max="14337" width="53" customWidth="1"/>
    <col min="14345" max="14345" width="19.5703125" customWidth="1"/>
    <col min="14593" max="14593" width="53" customWidth="1"/>
    <col min="14601" max="14601" width="19.5703125" customWidth="1"/>
    <col min="14849" max="14849" width="53" customWidth="1"/>
    <col min="14857" max="14857" width="19.5703125" customWidth="1"/>
    <col min="15105" max="15105" width="53" customWidth="1"/>
    <col min="15113" max="15113" width="19.5703125" customWidth="1"/>
    <col min="15361" max="15361" width="53" customWidth="1"/>
    <col min="15369" max="15369" width="19.5703125" customWidth="1"/>
    <col min="15617" max="15617" width="53" customWidth="1"/>
    <col min="15625" max="15625" width="19.5703125" customWidth="1"/>
    <col min="15873" max="15873" width="53" customWidth="1"/>
    <col min="15881" max="15881" width="19.5703125" customWidth="1"/>
    <col min="16129" max="16129" width="53" customWidth="1"/>
    <col min="16137" max="16137" width="19.5703125" customWidth="1"/>
  </cols>
  <sheetData>
    <row r="2" spans="1:9" x14ac:dyDescent="0.25">
      <c r="C2" s="1"/>
      <c r="G2" s="2"/>
    </row>
    <row r="3" spans="1:9" x14ac:dyDescent="0.25">
      <c r="C3" s="1"/>
      <c r="G3" s="2"/>
    </row>
    <row r="4" spans="1:9" x14ac:dyDescent="0.25">
      <c r="C4" s="1"/>
      <c r="G4" s="2"/>
    </row>
    <row r="5" spans="1:9" x14ac:dyDescent="0.25">
      <c r="C5" s="1" t="s">
        <v>0</v>
      </c>
    </row>
    <row r="6" spans="1:9" ht="15.75" x14ac:dyDescent="0.25">
      <c r="B6" s="3" t="s">
        <v>1</v>
      </c>
      <c r="C6" s="3"/>
      <c r="D6" s="3"/>
      <c r="E6" s="3"/>
      <c r="F6" s="3"/>
    </row>
    <row r="7" spans="1:9" x14ac:dyDescent="0.25">
      <c r="A7" s="4"/>
      <c r="B7" s="5" t="s">
        <v>2</v>
      </c>
      <c r="C7" s="1" t="s">
        <v>3</v>
      </c>
      <c r="D7" s="1"/>
      <c r="E7" s="1"/>
      <c r="F7" s="1" t="s">
        <v>4</v>
      </c>
      <c r="G7" s="5"/>
      <c r="H7" s="5"/>
    </row>
    <row r="8" spans="1:9" x14ac:dyDescent="0.25">
      <c r="D8" s="4"/>
    </row>
    <row r="9" spans="1:9" x14ac:dyDescent="0.25">
      <c r="A9" s="4" t="s">
        <v>5</v>
      </c>
      <c r="B9" s="6"/>
      <c r="C9" s="7" t="s">
        <v>6</v>
      </c>
      <c r="D9" s="7"/>
      <c r="E9" s="7"/>
      <c r="F9" s="7"/>
      <c r="G9" s="6"/>
      <c r="H9" s="6"/>
      <c r="I9" s="8"/>
    </row>
    <row r="10" spans="1:9" x14ac:dyDescent="0.25">
      <c r="A10" s="4" t="s">
        <v>7</v>
      </c>
      <c r="B10" s="9"/>
      <c r="C10" s="6" t="s">
        <v>8</v>
      </c>
      <c r="D10" s="6"/>
      <c r="E10" s="6"/>
      <c r="F10" s="7"/>
      <c r="G10" s="6"/>
      <c r="H10" s="6"/>
      <c r="I10" s="8"/>
    </row>
    <row r="11" spans="1:9" ht="15.75" thickBot="1" x14ac:dyDescent="0.3">
      <c r="A11" s="4" t="s">
        <v>9</v>
      </c>
      <c r="B11" s="6"/>
      <c r="C11" s="10" t="s">
        <v>10</v>
      </c>
      <c r="D11" s="10"/>
      <c r="E11" s="5" t="s">
        <v>11</v>
      </c>
      <c r="F11" s="11" t="s">
        <v>224</v>
      </c>
      <c r="G11" s="10"/>
      <c r="H11" s="5" t="s">
        <v>12</v>
      </c>
      <c r="I11" s="12">
        <v>2025</v>
      </c>
    </row>
    <row r="12" spans="1:9" x14ac:dyDescent="0.25">
      <c r="A12" s="13" t="s">
        <v>13</v>
      </c>
      <c r="B12" s="14" t="s">
        <v>14</v>
      </c>
      <c r="C12" s="14" t="s">
        <v>15</v>
      </c>
      <c r="D12" s="14" t="s">
        <v>16</v>
      </c>
      <c r="E12" s="14" t="s">
        <v>15</v>
      </c>
      <c r="F12" s="14" t="s">
        <v>17</v>
      </c>
      <c r="G12" s="14" t="s">
        <v>18</v>
      </c>
      <c r="H12" s="14" t="s">
        <v>19</v>
      </c>
      <c r="I12" s="15" t="s">
        <v>19</v>
      </c>
    </row>
    <row r="13" spans="1:9" ht="15.75" thickBot="1" x14ac:dyDescent="0.3">
      <c r="A13" s="16"/>
      <c r="B13" s="17"/>
      <c r="C13" s="17" t="s">
        <v>20</v>
      </c>
      <c r="D13" s="17"/>
      <c r="E13" s="17" t="s">
        <v>17</v>
      </c>
      <c r="F13" s="17" t="s">
        <v>21</v>
      </c>
      <c r="G13" s="17" t="s">
        <v>22</v>
      </c>
      <c r="H13" s="17" t="s">
        <v>23</v>
      </c>
      <c r="I13" s="18" t="s">
        <v>17</v>
      </c>
    </row>
    <row r="14" spans="1:9" ht="20.25" x14ac:dyDescent="0.3">
      <c r="A14" s="19" t="s">
        <v>24</v>
      </c>
      <c r="B14" s="19" t="s">
        <v>14</v>
      </c>
      <c r="C14" s="20">
        <v>440</v>
      </c>
      <c r="D14" s="20">
        <v>1000</v>
      </c>
      <c r="E14" s="21">
        <v>1440</v>
      </c>
      <c r="F14" s="20">
        <v>500</v>
      </c>
      <c r="G14" s="21">
        <v>940</v>
      </c>
      <c r="H14" s="19">
        <v>0.28000000000000003</v>
      </c>
      <c r="I14" s="22">
        <f>G14*H14</f>
        <v>263.20000000000005</v>
      </c>
    </row>
    <row r="15" spans="1:9" ht="20.25" x14ac:dyDescent="0.3">
      <c r="A15" s="19" t="s">
        <v>25</v>
      </c>
      <c r="B15" s="19" t="s">
        <v>14</v>
      </c>
      <c r="C15" s="20">
        <v>0</v>
      </c>
      <c r="D15" s="20">
        <v>0</v>
      </c>
      <c r="E15" s="21">
        <f t="shared" ref="E15:E65" si="0">+C15+D15</f>
        <v>0</v>
      </c>
      <c r="F15" s="19">
        <v>0</v>
      </c>
      <c r="G15" s="21">
        <v>0</v>
      </c>
      <c r="H15" s="19">
        <v>30.8</v>
      </c>
      <c r="I15" s="22">
        <f t="shared" ref="I15:I65" si="1">G15*H15</f>
        <v>0</v>
      </c>
    </row>
    <row r="16" spans="1:9" ht="20.25" x14ac:dyDescent="0.3">
      <c r="A16" s="19" t="s">
        <v>26</v>
      </c>
      <c r="B16" s="19" t="s">
        <v>14</v>
      </c>
      <c r="C16" s="20">
        <v>140</v>
      </c>
      <c r="D16" s="20">
        <v>0</v>
      </c>
      <c r="E16" s="21">
        <f t="shared" si="0"/>
        <v>140</v>
      </c>
      <c r="F16" s="19">
        <v>60</v>
      </c>
      <c r="G16" s="21">
        <v>80</v>
      </c>
      <c r="H16" s="19">
        <v>4.95</v>
      </c>
      <c r="I16" s="22">
        <f t="shared" si="1"/>
        <v>396</v>
      </c>
    </row>
    <row r="17" spans="1:9" ht="20.25" x14ac:dyDescent="0.3">
      <c r="A17" s="19" t="s">
        <v>27</v>
      </c>
      <c r="B17" s="19" t="s">
        <v>14</v>
      </c>
      <c r="C17" s="20">
        <v>82</v>
      </c>
      <c r="D17" s="20">
        <v>0</v>
      </c>
      <c r="E17" s="21">
        <v>82</v>
      </c>
      <c r="F17" s="19">
        <v>57</v>
      </c>
      <c r="G17" s="21">
        <v>25</v>
      </c>
      <c r="H17" s="19">
        <v>37.4</v>
      </c>
      <c r="I17" s="22">
        <f t="shared" si="1"/>
        <v>935</v>
      </c>
    </row>
    <row r="18" spans="1:9" ht="20.25" x14ac:dyDescent="0.3">
      <c r="A18" s="19" t="s">
        <v>28</v>
      </c>
      <c r="B18" s="19" t="s">
        <v>14</v>
      </c>
      <c r="C18" s="20">
        <v>250</v>
      </c>
      <c r="D18" s="20">
        <v>0</v>
      </c>
      <c r="E18" s="21">
        <v>250</v>
      </c>
      <c r="F18" s="20">
        <v>120</v>
      </c>
      <c r="G18" s="21">
        <f t="shared" ref="G18:G65" si="2">+E18-F18</f>
        <v>130</v>
      </c>
      <c r="H18" s="19">
        <v>0.36</v>
      </c>
      <c r="I18" s="22">
        <f t="shared" si="1"/>
        <v>46.8</v>
      </c>
    </row>
    <row r="19" spans="1:9" ht="20.25" x14ac:dyDescent="0.3">
      <c r="A19" s="19" t="s">
        <v>206</v>
      </c>
      <c r="B19" s="19" t="s">
        <v>14</v>
      </c>
      <c r="C19" s="20">
        <v>700</v>
      </c>
      <c r="D19" s="20">
        <v>0</v>
      </c>
      <c r="E19" s="21">
        <v>700</v>
      </c>
      <c r="F19" s="20">
        <v>0</v>
      </c>
      <c r="G19" s="21">
        <v>700</v>
      </c>
      <c r="H19" s="19">
        <v>0.85</v>
      </c>
      <c r="I19" s="22">
        <f t="shared" si="1"/>
        <v>595</v>
      </c>
    </row>
    <row r="20" spans="1:9" ht="20.25" x14ac:dyDescent="0.3">
      <c r="A20" s="19" t="s">
        <v>29</v>
      </c>
      <c r="B20" s="19" t="s">
        <v>14</v>
      </c>
      <c r="C20" s="20">
        <v>640</v>
      </c>
      <c r="D20" s="20">
        <v>0</v>
      </c>
      <c r="E20" s="21">
        <f t="shared" si="0"/>
        <v>640</v>
      </c>
      <c r="F20" s="20">
        <v>0</v>
      </c>
      <c r="G20" s="21">
        <f t="shared" si="2"/>
        <v>640</v>
      </c>
      <c r="H20" s="19">
        <v>0.17</v>
      </c>
      <c r="I20" s="22">
        <f t="shared" si="1"/>
        <v>108.80000000000001</v>
      </c>
    </row>
    <row r="21" spans="1:9" ht="20.25" x14ac:dyDescent="0.3">
      <c r="A21" s="19" t="s">
        <v>30</v>
      </c>
      <c r="B21" s="19" t="s">
        <v>14</v>
      </c>
      <c r="C21" s="20">
        <v>35</v>
      </c>
      <c r="D21" s="20">
        <v>50</v>
      </c>
      <c r="E21" s="21">
        <f t="shared" si="0"/>
        <v>85</v>
      </c>
      <c r="F21" s="19">
        <v>40</v>
      </c>
      <c r="G21" s="21">
        <v>45</v>
      </c>
      <c r="H21" s="19">
        <v>30.25</v>
      </c>
      <c r="I21" s="22">
        <f t="shared" si="1"/>
        <v>1361.25</v>
      </c>
    </row>
    <row r="22" spans="1:9" ht="20.25" x14ac:dyDescent="0.3">
      <c r="A22" s="19" t="s">
        <v>31</v>
      </c>
      <c r="B22" s="19" t="s">
        <v>14</v>
      </c>
      <c r="C22" s="20">
        <f>+[1]ENERO!G22</f>
        <v>0</v>
      </c>
      <c r="D22" s="20">
        <v>0</v>
      </c>
      <c r="E22" s="21">
        <f t="shared" si="0"/>
        <v>0</v>
      </c>
      <c r="F22" s="19">
        <v>0</v>
      </c>
      <c r="G22" s="21">
        <f t="shared" si="2"/>
        <v>0</v>
      </c>
      <c r="H22" s="19">
        <v>1.5</v>
      </c>
      <c r="I22" s="22">
        <f t="shared" si="1"/>
        <v>0</v>
      </c>
    </row>
    <row r="23" spans="1:9" ht="20.25" x14ac:dyDescent="0.3">
      <c r="A23" s="19" t="s">
        <v>32</v>
      </c>
      <c r="B23" s="19" t="s">
        <v>14</v>
      </c>
      <c r="C23" s="20">
        <v>0</v>
      </c>
      <c r="D23" s="20">
        <v>289</v>
      </c>
      <c r="E23" s="21">
        <f t="shared" si="0"/>
        <v>289</v>
      </c>
      <c r="F23" s="19">
        <v>0</v>
      </c>
      <c r="G23" s="21">
        <v>289</v>
      </c>
      <c r="H23" s="19">
        <v>13.2</v>
      </c>
      <c r="I23" s="22">
        <f t="shared" si="1"/>
        <v>3814.7999999999997</v>
      </c>
    </row>
    <row r="24" spans="1:9" s="57" customFormat="1" ht="20.25" x14ac:dyDescent="0.3">
      <c r="A24" s="53" t="s">
        <v>33</v>
      </c>
      <c r="B24" s="53" t="s">
        <v>14</v>
      </c>
      <c r="C24" s="54">
        <v>430</v>
      </c>
      <c r="D24" s="54">
        <v>0</v>
      </c>
      <c r="E24" s="55">
        <f t="shared" si="0"/>
        <v>430</v>
      </c>
      <c r="F24" s="54">
        <v>230</v>
      </c>
      <c r="G24" s="55">
        <f t="shared" si="2"/>
        <v>200</v>
      </c>
      <c r="H24" s="53">
        <v>2.73</v>
      </c>
      <c r="I24" s="56">
        <f t="shared" si="1"/>
        <v>546</v>
      </c>
    </row>
    <row r="25" spans="1:9" s="57" customFormat="1" ht="20.25" x14ac:dyDescent="0.3">
      <c r="A25" s="53" t="s">
        <v>34</v>
      </c>
      <c r="B25" s="53" t="s">
        <v>14</v>
      </c>
      <c r="C25" s="54">
        <v>1170</v>
      </c>
      <c r="D25" s="54">
        <v>0</v>
      </c>
      <c r="E25" s="55">
        <f t="shared" si="0"/>
        <v>1170</v>
      </c>
      <c r="F25" s="53">
        <v>245</v>
      </c>
      <c r="G25" s="55">
        <v>925</v>
      </c>
      <c r="H25" s="53">
        <v>2.02</v>
      </c>
      <c r="I25" s="56">
        <f t="shared" si="1"/>
        <v>1868.5</v>
      </c>
    </row>
    <row r="26" spans="1:9" s="57" customFormat="1" ht="20.25" x14ac:dyDescent="0.3">
      <c r="A26" s="53" t="s">
        <v>35</v>
      </c>
      <c r="B26" s="53" t="s">
        <v>14</v>
      </c>
      <c r="C26" s="54">
        <v>12</v>
      </c>
      <c r="D26" s="54">
        <v>2</v>
      </c>
      <c r="E26" s="55">
        <f t="shared" si="0"/>
        <v>14</v>
      </c>
      <c r="F26" s="53">
        <v>9</v>
      </c>
      <c r="G26" s="55">
        <f t="shared" si="2"/>
        <v>5</v>
      </c>
      <c r="H26" s="53">
        <v>315.7</v>
      </c>
      <c r="I26" s="56">
        <f t="shared" si="1"/>
        <v>1578.5</v>
      </c>
    </row>
    <row r="27" spans="1:9" s="57" customFormat="1" ht="20.25" x14ac:dyDescent="0.3">
      <c r="A27" s="53" t="s">
        <v>36</v>
      </c>
      <c r="B27" s="53" t="s">
        <v>14</v>
      </c>
      <c r="C27" s="54">
        <v>38</v>
      </c>
      <c r="D27" s="54">
        <v>0</v>
      </c>
      <c r="E27" s="55">
        <v>38</v>
      </c>
      <c r="F27" s="53">
        <v>1</v>
      </c>
      <c r="G27" s="55">
        <f t="shared" si="2"/>
        <v>37</v>
      </c>
      <c r="H27" s="53">
        <v>91.18</v>
      </c>
      <c r="I27" s="56">
        <f t="shared" si="1"/>
        <v>3373.6600000000003</v>
      </c>
    </row>
    <row r="28" spans="1:9" ht="20.25" x14ac:dyDescent="0.3">
      <c r="A28" s="19" t="s">
        <v>37</v>
      </c>
      <c r="B28" s="19" t="s">
        <v>14</v>
      </c>
      <c r="C28" s="20">
        <v>275</v>
      </c>
      <c r="D28" s="20">
        <v>0</v>
      </c>
      <c r="E28" s="21">
        <f t="shared" si="0"/>
        <v>275</v>
      </c>
      <c r="F28" s="19">
        <v>0</v>
      </c>
      <c r="G28" s="21">
        <f t="shared" si="2"/>
        <v>275</v>
      </c>
      <c r="H28" s="19">
        <v>25.3</v>
      </c>
      <c r="I28" s="22">
        <f t="shared" si="1"/>
        <v>6957.5</v>
      </c>
    </row>
    <row r="29" spans="1:9" ht="20.25" x14ac:dyDescent="0.3">
      <c r="A29" s="19" t="s">
        <v>38</v>
      </c>
      <c r="B29" s="19" t="s">
        <v>14</v>
      </c>
      <c r="C29" s="20">
        <v>181</v>
      </c>
      <c r="D29" s="20">
        <v>0</v>
      </c>
      <c r="E29" s="21">
        <f t="shared" si="0"/>
        <v>181</v>
      </c>
      <c r="F29" s="19">
        <v>8</v>
      </c>
      <c r="G29" s="21">
        <f t="shared" si="2"/>
        <v>173</v>
      </c>
      <c r="H29" s="19">
        <v>18.7</v>
      </c>
      <c r="I29" s="22">
        <f t="shared" si="1"/>
        <v>3235.1</v>
      </c>
    </row>
    <row r="30" spans="1:9" ht="20.25" x14ac:dyDescent="0.3">
      <c r="A30" s="19" t="s">
        <v>39</v>
      </c>
      <c r="B30" s="19" t="s">
        <v>14</v>
      </c>
      <c r="C30" s="20">
        <v>595</v>
      </c>
      <c r="D30" s="20">
        <v>0</v>
      </c>
      <c r="E30" s="21">
        <f t="shared" si="0"/>
        <v>595</v>
      </c>
      <c r="F30" s="19">
        <v>3</v>
      </c>
      <c r="G30" s="21">
        <f t="shared" si="2"/>
        <v>592</v>
      </c>
      <c r="H30" s="19">
        <v>9.5399999999999991</v>
      </c>
      <c r="I30" s="22">
        <f t="shared" si="1"/>
        <v>5647.6799999999994</v>
      </c>
    </row>
    <row r="31" spans="1:9" ht="20.25" x14ac:dyDescent="0.3">
      <c r="A31" s="19" t="s">
        <v>40</v>
      </c>
      <c r="B31" s="19" t="s">
        <v>14</v>
      </c>
      <c r="C31" s="20">
        <v>31</v>
      </c>
      <c r="D31" s="20">
        <v>0</v>
      </c>
      <c r="E31" s="21">
        <f t="shared" si="0"/>
        <v>31</v>
      </c>
      <c r="F31" s="19">
        <v>6</v>
      </c>
      <c r="G31" s="21">
        <f t="shared" si="2"/>
        <v>25</v>
      </c>
      <c r="H31" s="19">
        <v>587.29999999999995</v>
      </c>
      <c r="I31" s="22">
        <f t="shared" si="1"/>
        <v>14682.499999999998</v>
      </c>
    </row>
    <row r="32" spans="1:9" ht="20.25" x14ac:dyDescent="0.3">
      <c r="A32" s="19" t="s">
        <v>41</v>
      </c>
      <c r="B32" s="19" t="s">
        <v>14</v>
      </c>
      <c r="C32" s="20">
        <v>162</v>
      </c>
      <c r="D32" s="20">
        <v>0</v>
      </c>
      <c r="E32" s="21">
        <f t="shared" si="0"/>
        <v>162</v>
      </c>
      <c r="F32" s="19">
        <v>0</v>
      </c>
      <c r="G32" s="21">
        <f t="shared" si="2"/>
        <v>162</v>
      </c>
      <c r="H32" s="19">
        <v>4.78</v>
      </c>
      <c r="I32" s="22">
        <f t="shared" si="1"/>
        <v>774.36</v>
      </c>
    </row>
    <row r="33" spans="1:9" ht="20.25" x14ac:dyDescent="0.3">
      <c r="A33" s="19" t="s">
        <v>42</v>
      </c>
      <c r="B33" s="19" t="s">
        <v>14</v>
      </c>
      <c r="C33" s="20">
        <v>280</v>
      </c>
      <c r="D33" s="20">
        <v>0</v>
      </c>
      <c r="E33" s="21">
        <v>280</v>
      </c>
      <c r="F33" s="19">
        <v>44</v>
      </c>
      <c r="G33" s="21">
        <v>236</v>
      </c>
      <c r="H33" s="19">
        <v>2.9</v>
      </c>
      <c r="I33" s="22">
        <f t="shared" si="1"/>
        <v>684.4</v>
      </c>
    </row>
    <row r="34" spans="1:9" s="57" customFormat="1" ht="20.25" x14ac:dyDescent="0.3">
      <c r="A34" s="53" t="s">
        <v>43</v>
      </c>
      <c r="B34" s="53" t="s">
        <v>14</v>
      </c>
      <c r="C34" s="54">
        <v>7</v>
      </c>
      <c r="D34" s="54">
        <v>2</v>
      </c>
      <c r="E34" s="55">
        <v>9</v>
      </c>
      <c r="F34" s="53">
        <v>4</v>
      </c>
      <c r="G34" s="55">
        <f t="shared" si="2"/>
        <v>5</v>
      </c>
      <c r="H34" s="53">
        <v>94.66</v>
      </c>
      <c r="I34" s="56">
        <f t="shared" si="1"/>
        <v>473.29999999999995</v>
      </c>
    </row>
    <row r="35" spans="1:9" s="57" customFormat="1" ht="20.25" x14ac:dyDescent="0.3">
      <c r="A35" s="53" t="s">
        <v>44</v>
      </c>
      <c r="B35" s="53" t="s">
        <v>14</v>
      </c>
      <c r="C35" s="54">
        <v>21</v>
      </c>
      <c r="D35" s="54">
        <v>3</v>
      </c>
      <c r="E35" s="55">
        <f t="shared" si="0"/>
        <v>24</v>
      </c>
      <c r="F35" s="53">
        <v>3</v>
      </c>
      <c r="G35" s="55">
        <f t="shared" si="2"/>
        <v>21</v>
      </c>
      <c r="H35" s="53">
        <v>45.36</v>
      </c>
      <c r="I35" s="56">
        <f t="shared" si="1"/>
        <v>952.56</v>
      </c>
    </row>
    <row r="36" spans="1:9" s="57" customFormat="1" ht="20.25" x14ac:dyDescent="0.3">
      <c r="A36" s="53" t="s">
        <v>45</v>
      </c>
      <c r="B36" s="53" t="s">
        <v>14</v>
      </c>
      <c r="C36" s="54">
        <v>568</v>
      </c>
      <c r="D36" s="54">
        <v>100</v>
      </c>
      <c r="E36" s="55">
        <f t="shared" si="0"/>
        <v>668</v>
      </c>
      <c r="F36" s="53">
        <v>368</v>
      </c>
      <c r="G36" s="55">
        <v>300</v>
      </c>
      <c r="H36" s="53">
        <v>30.8</v>
      </c>
      <c r="I36" s="56">
        <f t="shared" si="1"/>
        <v>9240</v>
      </c>
    </row>
    <row r="37" spans="1:9" s="57" customFormat="1" ht="20.25" x14ac:dyDescent="0.3">
      <c r="A37" s="53" t="s">
        <v>46</v>
      </c>
      <c r="B37" s="53" t="s">
        <v>14</v>
      </c>
      <c r="C37" s="54">
        <v>200</v>
      </c>
      <c r="D37" s="54">
        <v>0</v>
      </c>
      <c r="E37" s="55">
        <f t="shared" si="0"/>
        <v>200</v>
      </c>
      <c r="F37" s="53">
        <v>0</v>
      </c>
      <c r="G37" s="55">
        <f t="shared" si="2"/>
        <v>200</v>
      </c>
      <c r="H37" s="53">
        <v>2.89</v>
      </c>
      <c r="I37" s="56">
        <f t="shared" si="1"/>
        <v>578</v>
      </c>
    </row>
    <row r="38" spans="1:9" s="57" customFormat="1" ht="20.25" x14ac:dyDescent="0.3">
      <c r="A38" s="53" t="s">
        <v>47</v>
      </c>
      <c r="B38" s="53" t="s">
        <v>14</v>
      </c>
      <c r="C38" s="54">
        <v>310</v>
      </c>
      <c r="D38" s="54">
        <v>200</v>
      </c>
      <c r="E38" s="55">
        <f t="shared" si="0"/>
        <v>510</v>
      </c>
      <c r="F38" s="53">
        <v>140</v>
      </c>
      <c r="G38" s="55">
        <f t="shared" si="2"/>
        <v>370</v>
      </c>
      <c r="H38" s="53">
        <v>11.43</v>
      </c>
      <c r="I38" s="56">
        <f t="shared" si="1"/>
        <v>4229.0999999999995</v>
      </c>
    </row>
    <row r="39" spans="1:9" s="57" customFormat="1" ht="20.25" x14ac:dyDescent="0.3">
      <c r="A39" s="53" t="s">
        <v>48</v>
      </c>
      <c r="B39" s="58" t="s">
        <v>14</v>
      </c>
      <c r="C39" s="54">
        <v>1440</v>
      </c>
      <c r="D39" s="54">
        <v>0</v>
      </c>
      <c r="E39" s="55">
        <f t="shared" si="0"/>
        <v>1440</v>
      </c>
      <c r="F39" s="58">
        <v>0</v>
      </c>
      <c r="G39" s="55">
        <f t="shared" si="2"/>
        <v>1440</v>
      </c>
      <c r="H39" s="58">
        <v>15</v>
      </c>
      <c r="I39" s="56">
        <f t="shared" si="1"/>
        <v>21600</v>
      </c>
    </row>
    <row r="40" spans="1:9" ht="20.25" x14ac:dyDescent="0.3">
      <c r="A40" s="19" t="s">
        <v>49</v>
      </c>
      <c r="B40" s="19" t="s">
        <v>14</v>
      </c>
      <c r="C40" s="20">
        <v>0</v>
      </c>
      <c r="D40" s="20">
        <v>0</v>
      </c>
      <c r="E40" s="21">
        <v>0</v>
      </c>
      <c r="F40" s="19">
        <v>0</v>
      </c>
      <c r="G40" s="21">
        <v>0</v>
      </c>
      <c r="H40" s="19">
        <v>31.74</v>
      </c>
      <c r="I40" s="22">
        <f t="shared" si="1"/>
        <v>0</v>
      </c>
    </row>
    <row r="41" spans="1:9" s="57" customFormat="1" ht="20.25" x14ac:dyDescent="0.3">
      <c r="A41" s="53" t="s">
        <v>50</v>
      </c>
      <c r="B41" s="53" t="s">
        <v>14</v>
      </c>
      <c r="C41" s="54">
        <v>218</v>
      </c>
      <c r="D41" s="54">
        <v>500</v>
      </c>
      <c r="E41" s="55">
        <f t="shared" si="0"/>
        <v>718</v>
      </c>
      <c r="F41" s="53">
        <v>199</v>
      </c>
      <c r="G41" s="55">
        <f t="shared" si="2"/>
        <v>519</v>
      </c>
      <c r="H41" s="53">
        <v>7.69</v>
      </c>
      <c r="I41" s="56">
        <f t="shared" si="1"/>
        <v>3991.11</v>
      </c>
    </row>
    <row r="42" spans="1:9" s="57" customFormat="1" ht="20.25" x14ac:dyDescent="0.3">
      <c r="A42" s="53" t="s">
        <v>51</v>
      </c>
      <c r="B42" s="53" t="s">
        <v>14</v>
      </c>
      <c r="C42" s="54">
        <v>23</v>
      </c>
      <c r="D42" s="54">
        <v>500</v>
      </c>
      <c r="E42" s="55">
        <f t="shared" si="0"/>
        <v>523</v>
      </c>
      <c r="F42" s="53">
        <v>0</v>
      </c>
      <c r="G42" s="55">
        <f t="shared" si="2"/>
        <v>523</v>
      </c>
      <c r="H42" s="53">
        <v>17.82</v>
      </c>
      <c r="I42" s="56">
        <f t="shared" si="1"/>
        <v>9319.86</v>
      </c>
    </row>
    <row r="43" spans="1:9" s="57" customFormat="1" ht="20.25" x14ac:dyDescent="0.3">
      <c r="A43" s="53" t="s">
        <v>52</v>
      </c>
      <c r="B43" s="53" t="s">
        <v>14</v>
      </c>
      <c r="C43" s="54">
        <v>22</v>
      </c>
      <c r="D43" s="54">
        <v>1000</v>
      </c>
      <c r="E43" s="55">
        <f t="shared" si="0"/>
        <v>1022</v>
      </c>
      <c r="F43" s="53">
        <v>207</v>
      </c>
      <c r="G43" s="55">
        <f t="shared" si="2"/>
        <v>815</v>
      </c>
      <c r="H43" s="53">
        <v>8.25</v>
      </c>
      <c r="I43" s="56">
        <f t="shared" si="1"/>
        <v>6723.75</v>
      </c>
    </row>
    <row r="44" spans="1:9" s="57" customFormat="1" ht="20.25" x14ac:dyDescent="0.3">
      <c r="A44" s="53" t="s">
        <v>53</v>
      </c>
      <c r="B44" s="53" t="s">
        <v>14</v>
      </c>
      <c r="C44" s="54">
        <v>302</v>
      </c>
      <c r="D44" s="54">
        <v>0</v>
      </c>
      <c r="E44" s="55">
        <f t="shared" si="0"/>
        <v>302</v>
      </c>
      <c r="F44" s="53">
        <v>2</v>
      </c>
      <c r="G44" s="55">
        <f t="shared" si="2"/>
        <v>300</v>
      </c>
      <c r="H44" s="53">
        <v>13.51</v>
      </c>
      <c r="I44" s="56">
        <f t="shared" si="1"/>
        <v>4053</v>
      </c>
    </row>
    <row r="45" spans="1:9" ht="20.25" x14ac:dyDescent="0.3">
      <c r="A45" s="19" t="s">
        <v>54</v>
      </c>
      <c r="B45" s="19" t="s">
        <v>14</v>
      </c>
      <c r="C45" s="20">
        <v>387</v>
      </c>
      <c r="D45" s="20">
        <v>50</v>
      </c>
      <c r="E45" s="21">
        <f t="shared" si="0"/>
        <v>437</v>
      </c>
      <c r="F45" s="19">
        <v>156</v>
      </c>
      <c r="G45" s="21">
        <f t="shared" si="2"/>
        <v>281</v>
      </c>
      <c r="H45" s="19">
        <v>14.2</v>
      </c>
      <c r="I45" s="22">
        <f t="shared" si="1"/>
        <v>3990.2</v>
      </c>
    </row>
    <row r="46" spans="1:9" ht="20.25" x14ac:dyDescent="0.3">
      <c r="A46" s="19" t="s">
        <v>55</v>
      </c>
      <c r="B46" s="19" t="s">
        <v>14</v>
      </c>
      <c r="C46" s="20">
        <v>142</v>
      </c>
      <c r="D46" s="20">
        <v>0</v>
      </c>
      <c r="E46" s="21">
        <f t="shared" si="0"/>
        <v>142</v>
      </c>
      <c r="F46" s="19">
        <v>15</v>
      </c>
      <c r="G46" s="21">
        <f t="shared" si="2"/>
        <v>127</v>
      </c>
      <c r="H46" s="19">
        <v>17.84</v>
      </c>
      <c r="I46" s="22">
        <f t="shared" si="1"/>
        <v>2265.6799999999998</v>
      </c>
    </row>
    <row r="47" spans="1:9" ht="20.25" x14ac:dyDescent="0.3">
      <c r="A47" s="19" t="s">
        <v>56</v>
      </c>
      <c r="B47" s="19" t="s">
        <v>14</v>
      </c>
      <c r="C47" s="20">
        <v>76</v>
      </c>
      <c r="D47" s="20">
        <v>0</v>
      </c>
      <c r="E47" s="21">
        <f t="shared" si="0"/>
        <v>76</v>
      </c>
      <c r="F47" s="19">
        <v>76</v>
      </c>
      <c r="G47" s="21">
        <f t="shared" si="2"/>
        <v>0</v>
      </c>
      <c r="H47" s="19">
        <v>10.45</v>
      </c>
      <c r="I47" s="22">
        <f t="shared" si="1"/>
        <v>0</v>
      </c>
    </row>
    <row r="48" spans="1:9" ht="20.25" x14ac:dyDescent="0.3">
      <c r="A48" s="19" t="s">
        <v>57</v>
      </c>
      <c r="B48" s="19" t="s">
        <v>14</v>
      </c>
      <c r="C48" s="20">
        <f>+[1]ENERO!G48</f>
        <v>0</v>
      </c>
      <c r="D48" s="20">
        <v>0</v>
      </c>
      <c r="E48" s="21">
        <f t="shared" si="0"/>
        <v>0</v>
      </c>
      <c r="F48" s="19">
        <v>0</v>
      </c>
      <c r="G48" s="21">
        <f t="shared" si="2"/>
        <v>0</v>
      </c>
      <c r="H48" s="19">
        <v>1.2</v>
      </c>
      <c r="I48" s="22">
        <f t="shared" si="1"/>
        <v>0</v>
      </c>
    </row>
    <row r="49" spans="1:9" s="57" customFormat="1" ht="20.25" x14ac:dyDescent="0.3">
      <c r="A49" s="53" t="s">
        <v>58</v>
      </c>
      <c r="B49" s="53" t="s">
        <v>14</v>
      </c>
      <c r="C49" s="54">
        <v>73</v>
      </c>
      <c r="D49" s="54">
        <v>0</v>
      </c>
      <c r="E49" s="55">
        <f t="shared" si="0"/>
        <v>73</v>
      </c>
      <c r="F49" s="53">
        <v>0</v>
      </c>
      <c r="G49" s="55">
        <v>73</v>
      </c>
      <c r="H49" s="53">
        <v>1.64</v>
      </c>
      <c r="I49" s="56">
        <f t="shared" si="1"/>
        <v>119.72</v>
      </c>
    </row>
    <row r="50" spans="1:9" ht="20.25" x14ac:dyDescent="0.3">
      <c r="A50" s="19" t="s">
        <v>59</v>
      </c>
      <c r="B50" s="19" t="s">
        <v>14</v>
      </c>
      <c r="C50" s="20">
        <v>50</v>
      </c>
      <c r="D50" s="20">
        <v>100</v>
      </c>
      <c r="E50" s="21">
        <f t="shared" si="0"/>
        <v>150</v>
      </c>
      <c r="F50" s="19">
        <v>57</v>
      </c>
      <c r="G50" s="21">
        <f t="shared" si="2"/>
        <v>93</v>
      </c>
      <c r="H50" s="19">
        <v>53.46</v>
      </c>
      <c r="I50" s="22">
        <f t="shared" si="1"/>
        <v>4971.78</v>
      </c>
    </row>
    <row r="51" spans="1:9" ht="20.25" x14ac:dyDescent="0.3">
      <c r="A51" s="19" t="s">
        <v>60</v>
      </c>
      <c r="B51" s="19" t="s">
        <v>14</v>
      </c>
      <c r="C51" s="20">
        <f>+[1]ENERO!G51</f>
        <v>0</v>
      </c>
      <c r="D51" s="20">
        <v>0</v>
      </c>
      <c r="E51" s="21">
        <f t="shared" si="0"/>
        <v>0</v>
      </c>
      <c r="F51" s="19">
        <v>0</v>
      </c>
      <c r="G51" s="21">
        <f t="shared" si="2"/>
        <v>0</v>
      </c>
      <c r="H51" s="19">
        <v>16.2</v>
      </c>
      <c r="I51" s="22">
        <f t="shared" si="1"/>
        <v>0</v>
      </c>
    </row>
    <row r="52" spans="1:9" ht="20.25" x14ac:dyDescent="0.3">
      <c r="A52" s="19" t="s">
        <v>61</v>
      </c>
      <c r="B52" s="19" t="s">
        <v>14</v>
      </c>
      <c r="C52" s="20">
        <v>280</v>
      </c>
      <c r="D52" s="20">
        <v>100</v>
      </c>
      <c r="E52" s="21">
        <f t="shared" si="0"/>
        <v>380</v>
      </c>
      <c r="F52" s="19">
        <v>0</v>
      </c>
      <c r="G52" s="21">
        <f t="shared" si="2"/>
        <v>380</v>
      </c>
      <c r="H52" s="19">
        <v>30.8</v>
      </c>
      <c r="I52" s="22">
        <f t="shared" si="1"/>
        <v>11704</v>
      </c>
    </row>
    <row r="53" spans="1:9" ht="20.25" x14ac:dyDescent="0.3">
      <c r="A53" s="19" t="s">
        <v>62</v>
      </c>
      <c r="B53" s="19" t="s">
        <v>14</v>
      </c>
      <c r="C53" s="20">
        <v>210</v>
      </c>
      <c r="D53" s="20">
        <v>0</v>
      </c>
      <c r="E53" s="21">
        <f t="shared" si="0"/>
        <v>210</v>
      </c>
      <c r="F53" s="19">
        <v>50</v>
      </c>
      <c r="G53" s="21">
        <f t="shared" si="2"/>
        <v>160</v>
      </c>
      <c r="H53" s="19">
        <v>60.5</v>
      </c>
      <c r="I53" s="22">
        <f t="shared" si="1"/>
        <v>9680</v>
      </c>
    </row>
    <row r="54" spans="1:9" ht="20.25" x14ac:dyDescent="0.3">
      <c r="A54" s="19" t="s">
        <v>63</v>
      </c>
      <c r="B54" s="19" t="s">
        <v>14</v>
      </c>
      <c r="C54" s="20">
        <v>60</v>
      </c>
      <c r="D54" s="20">
        <v>0</v>
      </c>
      <c r="E54" s="21">
        <v>60</v>
      </c>
      <c r="F54" s="19">
        <v>60</v>
      </c>
      <c r="G54" s="21">
        <f t="shared" si="2"/>
        <v>0</v>
      </c>
      <c r="H54" s="19">
        <v>0.74</v>
      </c>
      <c r="I54" s="22">
        <f t="shared" si="1"/>
        <v>0</v>
      </c>
    </row>
    <row r="55" spans="1:9" ht="20.25" x14ac:dyDescent="0.3">
      <c r="A55" s="19" t="s">
        <v>64</v>
      </c>
      <c r="B55" s="19" t="s">
        <v>14</v>
      </c>
      <c r="C55" s="20">
        <f>+[1]ENERO!G55</f>
        <v>0</v>
      </c>
      <c r="D55" s="20">
        <v>0</v>
      </c>
      <c r="E55" s="21">
        <f t="shared" si="0"/>
        <v>0</v>
      </c>
      <c r="F55" s="19">
        <v>0</v>
      </c>
      <c r="G55" s="21">
        <f t="shared" si="2"/>
        <v>0</v>
      </c>
      <c r="H55" s="19">
        <v>0.63</v>
      </c>
      <c r="I55" s="22">
        <f t="shared" si="1"/>
        <v>0</v>
      </c>
    </row>
    <row r="56" spans="1:9" s="57" customFormat="1" ht="20.25" x14ac:dyDescent="0.3">
      <c r="A56" s="53" t="s">
        <v>65</v>
      </c>
      <c r="B56" s="53" t="s">
        <v>14</v>
      </c>
      <c r="C56" s="54">
        <v>147</v>
      </c>
      <c r="D56" s="54">
        <v>0</v>
      </c>
      <c r="E56" s="55">
        <f t="shared" si="0"/>
        <v>147</v>
      </c>
      <c r="F56" s="53">
        <v>0</v>
      </c>
      <c r="G56" s="55">
        <v>147</v>
      </c>
      <c r="H56" s="53">
        <v>11.02</v>
      </c>
      <c r="I56" s="56">
        <f t="shared" si="1"/>
        <v>1619.9399999999998</v>
      </c>
    </row>
    <row r="57" spans="1:9" s="57" customFormat="1" ht="20.25" x14ac:dyDescent="0.3">
      <c r="A57" s="53" t="s">
        <v>66</v>
      </c>
      <c r="B57" s="53" t="s">
        <v>14</v>
      </c>
      <c r="C57" s="54">
        <f>+[1]ENERO!G57</f>
        <v>300</v>
      </c>
      <c r="D57" s="54">
        <v>0</v>
      </c>
      <c r="E57" s="55">
        <f t="shared" si="0"/>
        <v>300</v>
      </c>
      <c r="F57" s="53">
        <v>0</v>
      </c>
      <c r="G57" s="55">
        <f t="shared" si="2"/>
        <v>300</v>
      </c>
      <c r="H57" s="53">
        <v>2.5299999999999998</v>
      </c>
      <c r="I57" s="56">
        <f t="shared" si="1"/>
        <v>758.99999999999989</v>
      </c>
    </row>
    <row r="58" spans="1:9" ht="20.25" x14ac:dyDescent="0.3">
      <c r="A58" s="19" t="s">
        <v>67</v>
      </c>
      <c r="B58" s="19" t="s">
        <v>14</v>
      </c>
      <c r="C58" s="20">
        <v>235</v>
      </c>
      <c r="D58" s="20">
        <v>0</v>
      </c>
      <c r="E58" s="21">
        <f t="shared" si="0"/>
        <v>235</v>
      </c>
      <c r="F58" s="19">
        <v>35</v>
      </c>
      <c r="G58" s="21">
        <f t="shared" si="2"/>
        <v>200</v>
      </c>
      <c r="H58" s="19">
        <v>27.5</v>
      </c>
      <c r="I58" s="22">
        <f t="shared" si="1"/>
        <v>5500</v>
      </c>
    </row>
    <row r="59" spans="1:9" ht="20.25" x14ac:dyDescent="0.3">
      <c r="A59" s="19" t="s">
        <v>68</v>
      </c>
      <c r="B59" s="19" t="s">
        <v>69</v>
      </c>
      <c r="C59" s="20">
        <f>+[1]ENERO!G59</f>
        <v>0</v>
      </c>
      <c r="D59" s="20">
        <v>0</v>
      </c>
      <c r="E59" s="21">
        <f t="shared" si="0"/>
        <v>0</v>
      </c>
      <c r="F59" s="19">
        <v>0</v>
      </c>
      <c r="G59" s="21">
        <f t="shared" si="2"/>
        <v>0</v>
      </c>
      <c r="H59" s="19">
        <v>10.9</v>
      </c>
      <c r="I59" s="22">
        <f t="shared" si="1"/>
        <v>0</v>
      </c>
    </row>
    <row r="60" spans="1:9" ht="20.25" x14ac:dyDescent="0.3">
      <c r="A60" s="19" t="s">
        <v>70</v>
      </c>
      <c r="B60" s="19" t="s">
        <v>14</v>
      </c>
      <c r="C60" s="20">
        <v>333</v>
      </c>
      <c r="D60" s="20">
        <v>0</v>
      </c>
      <c r="E60" s="21">
        <f t="shared" si="0"/>
        <v>333</v>
      </c>
      <c r="F60" s="19">
        <v>122</v>
      </c>
      <c r="G60" s="21">
        <f t="shared" si="2"/>
        <v>211</v>
      </c>
      <c r="H60" s="19">
        <v>6.6</v>
      </c>
      <c r="I60" s="22">
        <f t="shared" si="1"/>
        <v>1392.6</v>
      </c>
    </row>
    <row r="61" spans="1:9" ht="20.25" x14ac:dyDescent="0.3">
      <c r="A61" s="19" t="s">
        <v>71</v>
      </c>
      <c r="B61" s="19" t="s">
        <v>14</v>
      </c>
      <c r="C61" s="20">
        <v>450</v>
      </c>
      <c r="D61" s="20">
        <v>0</v>
      </c>
      <c r="E61" s="21">
        <f t="shared" si="0"/>
        <v>450</v>
      </c>
      <c r="F61" s="19">
        <v>222</v>
      </c>
      <c r="G61" s="21">
        <f t="shared" si="2"/>
        <v>228</v>
      </c>
      <c r="H61" s="19">
        <v>1.63</v>
      </c>
      <c r="I61" s="22">
        <f t="shared" si="1"/>
        <v>371.64</v>
      </c>
    </row>
    <row r="62" spans="1:9" s="57" customFormat="1" ht="20.25" x14ac:dyDescent="0.3">
      <c r="A62" s="53" t="s">
        <v>72</v>
      </c>
      <c r="B62" s="53" t="s">
        <v>14</v>
      </c>
      <c r="C62" s="54">
        <f>+[1]ENERO!G62</f>
        <v>0</v>
      </c>
      <c r="D62" s="54">
        <v>0</v>
      </c>
      <c r="E62" s="55">
        <f t="shared" si="0"/>
        <v>0</v>
      </c>
      <c r="F62" s="53">
        <v>0</v>
      </c>
      <c r="G62" s="55">
        <f t="shared" si="2"/>
        <v>0</v>
      </c>
      <c r="H62" s="53">
        <v>7.28</v>
      </c>
      <c r="I62" s="56">
        <f t="shared" si="1"/>
        <v>0</v>
      </c>
    </row>
    <row r="63" spans="1:9" ht="20.25" x14ac:dyDescent="0.3">
      <c r="A63" s="19" t="s">
        <v>73</v>
      </c>
      <c r="B63" s="19" t="s">
        <v>14</v>
      </c>
      <c r="C63" s="20">
        <v>995</v>
      </c>
      <c r="D63" s="20">
        <v>100</v>
      </c>
      <c r="E63" s="21">
        <v>1095</v>
      </c>
      <c r="F63" s="19">
        <v>155</v>
      </c>
      <c r="G63" s="21">
        <f t="shared" si="2"/>
        <v>940</v>
      </c>
      <c r="H63" s="19">
        <v>3.17</v>
      </c>
      <c r="I63" s="22">
        <f t="shared" si="1"/>
        <v>2979.7999999999997</v>
      </c>
    </row>
    <row r="64" spans="1:9" ht="20.25" x14ac:dyDescent="0.3">
      <c r="A64" s="19" t="s">
        <v>74</v>
      </c>
      <c r="B64" s="19" t="s">
        <v>14</v>
      </c>
      <c r="C64" s="20">
        <v>238</v>
      </c>
      <c r="D64" s="20">
        <v>0</v>
      </c>
      <c r="E64" s="21">
        <v>138</v>
      </c>
      <c r="F64" s="19">
        <v>72</v>
      </c>
      <c r="G64" s="21">
        <f t="shared" si="2"/>
        <v>66</v>
      </c>
      <c r="H64" s="19">
        <v>30.2</v>
      </c>
      <c r="I64" s="22">
        <f t="shared" si="1"/>
        <v>1993.2</v>
      </c>
    </row>
    <row r="65" spans="1:9" ht="20.25" x14ac:dyDescent="0.3">
      <c r="A65" s="19" t="s">
        <v>75</v>
      </c>
      <c r="B65" s="19" t="s">
        <v>14</v>
      </c>
      <c r="C65" s="20">
        <v>40</v>
      </c>
      <c r="D65" s="20">
        <v>100</v>
      </c>
      <c r="E65" s="21">
        <f t="shared" si="0"/>
        <v>140</v>
      </c>
      <c r="F65" s="19">
        <v>50</v>
      </c>
      <c r="G65" s="21">
        <f t="shared" si="2"/>
        <v>90</v>
      </c>
      <c r="H65" s="19">
        <v>2.75</v>
      </c>
      <c r="I65" s="22">
        <f t="shared" si="1"/>
        <v>247.5</v>
      </c>
    </row>
    <row r="66" spans="1:9" ht="20.25" x14ac:dyDescent="0.3">
      <c r="A66" s="24" t="s">
        <v>76</v>
      </c>
      <c r="B66" s="24"/>
      <c r="C66" s="24"/>
      <c r="D66" s="24"/>
      <c r="E66" s="25"/>
      <c r="F66" s="26"/>
      <c r="G66" s="25"/>
      <c r="H66" s="27"/>
      <c r="I66" s="28">
        <f>SUM(I14:I65)</f>
        <v>155624.79</v>
      </c>
    </row>
    <row r="67" spans="1:9" ht="20.25" x14ac:dyDescent="0.3">
      <c r="A67" s="29"/>
      <c r="B67" s="29"/>
      <c r="C67" s="1"/>
      <c r="D67" s="29"/>
      <c r="E67" s="25"/>
      <c r="F67" s="30"/>
      <c r="G67" s="25"/>
      <c r="H67" s="29"/>
    </row>
    <row r="68" spans="1:9" ht="20.25" x14ac:dyDescent="0.3">
      <c r="A68" s="4"/>
      <c r="B68" s="5"/>
      <c r="C68" s="5"/>
      <c r="D68" s="5"/>
      <c r="E68" s="25"/>
      <c r="F68" s="31"/>
      <c r="G68" s="25"/>
      <c r="H68" s="5"/>
      <c r="I68" s="2"/>
    </row>
    <row r="69" spans="1:9" ht="21" thickBot="1" x14ac:dyDescent="0.35">
      <c r="B69" s="1"/>
      <c r="C69" s="32"/>
      <c r="D69" s="32"/>
      <c r="E69" s="25"/>
      <c r="F69" s="31"/>
      <c r="G69" s="25"/>
      <c r="H69" s="5"/>
    </row>
    <row r="70" spans="1:9" x14ac:dyDescent="0.25">
      <c r="A70" s="13" t="s">
        <v>13</v>
      </c>
      <c r="B70" s="14" t="s">
        <v>14</v>
      </c>
      <c r="C70" s="14" t="s">
        <v>15</v>
      </c>
      <c r="D70" s="14" t="s">
        <v>16</v>
      </c>
      <c r="E70" s="33" t="s">
        <v>15</v>
      </c>
      <c r="F70" s="33" t="s">
        <v>17</v>
      </c>
      <c r="G70" s="33" t="s">
        <v>18</v>
      </c>
      <c r="H70" s="14" t="s">
        <v>19</v>
      </c>
      <c r="I70" s="15" t="s">
        <v>19</v>
      </c>
    </row>
    <row r="71" spans="1:9" ht="15.75" thickBot="1" x14ac:dyDescent="0.3">
      <c r="A71" s="16"/>
      <c r="B71" s="17"/>
      <c r="C71" s="17" t="s">
        <v>20</v>
      </c>
      <c r="D71" s="17"/>
      <c r="E71" s="17" t="s">
        <v>17</v>
      </c>
      <c r="F71" s="17" t="s">
        <v>21</v>
      </c>
      <c r="G71" s="17" t="s">
        <v>22</v>
      </c>
      <c r="H71" s="17" t="s">
        <v>23</v>
      </c>
      <c r="I71" s="18" t="s">
        <v>17</v>
      </c>
    </row>
    <row r="72" spans="1:9" ht="20.25" x14ac:dyDescent="0.3">
      <c r="A72" s="19" t="s">
        <v>77</v>
      </c>
      <c r="B72" s="19" t="s">
        <v>14</v>
      </c>
      <c r="C72" s="19">
        <v>180</v>
      </c>
      <c r="D72" s="19">
        <v>0</v>
      </c>
      <c r="E72" s="21">
        <f>+C72+D72</f>
        <v>180</v>
      </c>
      <c r="F72" s="19">
        <v>0</v>
      </c>
      <c r="G72" s="21">
        <v>180</v>
      </c>
      <c r="H72" s="19">
        <v>24.2</v>
      </c>
      <c r="I72" s="22">
        <f>+G72*H72</f>
        <v>4356</v>
      </c>
    </row>
    <row r="73" spans="1:9" s="57" customFormat="1" ht="20.25" x14ac:dyDescent="0.3">
      <c r="A73" s="53" t="s">
        <v>78</v>
      </c>
      <c r="B73" s="53" t="s">
        <v>14</v>
      </c>
      <c r="C73" s="53">
        <v>23</v>
      </c>
      <c r="D73" s="53">
        <v>60</v>
      </c>
      <c r="E73" s="55">
        <f t="shared" ref="E73:E134" si="3">+C73+D73</f>
        <v>83</v>
      </c>
      <c r="F73" s="53">
        <v>23</v>
      </c>
      <c r="G73" s="55">
        <f t="shared" ref="G73:G135" si="4">+E73-F73</f>
        <v>60</v>
      </c>
      <c r="H73" s="53">
        <v>158.66</v>
      </c>
      <c r="I73" s="56">
        <f t="shared" ref="I73:I135" si="5">+G73*H73</f>
        <v>9519.6</v>
      </c>
    </row>
    <row r="74" spans="1:9" ht="20.25" x14ac:dyDescent="0.3">
      <c r="A74" s="19" t="s">
        <v>79</v>
      </c>
      <c r="B74" s="19" t="s">
        <v>14</v>
      </c>
      <c r="C74" s="19">
        <v>0</v>
      </c>
      <c r="D74" s="19">
        <v>0</v>
      </c>
      <c r="E74" s="21">
        <f t="shared" si="3"/>
        <v>0</v>
      </c>
      <c r="F74" s="19">
        <v>0</v>
      </c>
      <c r="G74" s="21">
        <f t="shared" si="4"/>
        <v>0</v>
      </c>
      <c r="H74" s="19">
        <v>190.8</v>
      </c>
      <c r="I74" s="22">
        <f t="shared" si="5"/>
        <v>0</v>
      </c>
    </row>
    <row r="75" spans="1:9" s="57" customFormat="1" ht="20.25" x14ac:dyDescent="0.3">
      <c r="A75" s="53" t="s">
        <v>80</v>
      </c>
      <c r="B75" s="53" t="s">
        <v>14</v>
      </c>
      <c r="C75" s="53">
        <v>155</v>
      </c>
      <c r="D75" s="53">
        <v>0</v>
      </c>
      <c r="E75" s="55">
        <f t="shared" si="3"/>
        <v>155</v>
      </c>
      <c r="F75" s="53">
        <v>0</v>
      </c>
      <c r="G75" s="55">
        <f>+E75-F75</f>
        <v>155</v>
      </c>
      <c r="H75" s="53">
        <v>11.24</v>
      </c>
      <c r="I75" s="56">
        <f t="shared" si="5"/>
        <v>1742.2</v>
      </c>
    </row>
    <row r="76" spans="1:9" ht="20.25" x14ac:dyDescent="0.3">
      <c r="A76" s="19" t="s">
        <v>81</v>
      </c>
      <c r="B76" s="19" t="s">
        <v>14</v>
      </c>
      <c r="C76" s="19">
        <v>249</v>
      </c>
      <c r="D76" s="19">
        <v>0</v>
      </c>
      <c r="E76" s="21">
        <v>249</v>
      </c>
      <c r="F76" s="19">
        <v>9</v>
      </c>
      <c r="G76" s="21">
        <v>240</v>
      </c>
      <c r="H76" s="19">
        <v>30.5</v>
      </c>
      <c r="I76" s="22">
        <f t="shared" si="5"/>
        <v>7320</v>
      </c>
    </row>
    <row r="77" spans="1:9" ht="20.25" x14ac:dyDescent="0.3">
      <c r="A77" s="19" t="s">
        <v>82</v>
      </c>
      <c r="B77" s="19" t="s">
        <v>14</v>
      </c>
      <c r="C77" s="19">
        <v>0</v>
      </c>
      <c r="D77" s="19">
        <v>0</v>
      </c>
      <c r="E77" s="21">
        <f t="shared" si="3"/>
        <v>0</v>
      </c>
      <c r="F77" s="19">
        <v>0</v>
      </c>
      <c r="G77" s="21">
        <f t="shared" si="4"/>
        <v>0</v>
      </c>
      <c r="H77" s="19">
        <v>2.5</v>
      </c>
      <c r="I77" s="22">
        <f t="shared" si="5"/>
        <v>0</v>
      </c>
    </row>
    <row r="78" spans="1:9" ht="20.25" x14ac:dyDescent="0.3">
      <c r="A78" s="19" t="s">
        <v>83</v>
      </c>
      <c r="B78" s="19" t="s">
        <v>14</v>
      </c>
      <c r="C78" s="19">
        <v>228</v>
      </c>
      <c r="D78" s="19">
        <v>0</v>
      </c>
      <c r="E78" s="21">
        <f t="shared" si="3"/>
        <v>228</v>
      </c>
      <c r="F78" s="19">
        <v>30</v>
      </c>
      <c r="G78" s="21">
        <f t="shared" si="4"/>
        <v>198</v>
      </c>
      <c r="H78" s="34">
        <v>132</v>
      </c>
      <c r="I78" s="22">
        <f t="shared" si="5"/>
        <v>26136</v>
      </c>
    </row>
    <row r="79" spans="1:9" ht="20.25" x14ac:dyDescent="0.3">
      <c r="A79" s="19" t="s">
        <v>84</v>
      </c>
      <c r="B79" s="19" t="s">
        <v>14</v>
      </c>
      <c r="C79" s="19">
        <v>660</v>
      </c>
      <c r="D79" s="19">
        <v>200</v>
      </c>
      <c r="E79" s="21">
        <v>860</v>
      </c>
      <c r="F79" s="19">
        <v>0</v>
      </c>
      <c r="G79" s="21">
        <f t="shared" si="4"/>
        <v>860</v>
      </c>
      <c r="H79" s="19">
        <v>1.71</v>
      </c>
      <c r="I79" s="22">
        <f t="shared" si="5"/>
        <v>1470.6</v>
      </c>
    </row>
    <row r="80" spans="1:9" ht="20.25" x14ac:dyDescent="0.3">
      <c r="A80" s="19" t="s">
        <v>85</v>
      </c>
      <c r="B80" s="19" t="s">
        <v>14</v>
      </c>
      <c r="C80" s="19">
        <v>340</v>
      </c>
      <c r="D80" s="19">
        <v>0</v>
      </c>
      <c r="E80" s="21">
        <f t="shared" si="3"/>
        <v>340</v>
      </c>
      <c r="F80" s="19">
        <v>30</v>
      </c>
      <c r="G80" s="21">
        <f t="shared" si="4"/>
        <v>310</v>
      </c>
      <c r="H80" s="19">
        <v>0.4</v>
      </c>
      <c r="I80" s="22">
        <f t="shared" si="5"/>
        <v>124</v>
      </c>
    </row>
    <row r="81" spans="1:9" s="57" customFormat="1" ht="20.25" x14ac:dyDescent="0.3">
      <c r="A81" s="53" t="s">
        <v>86</v>
      </c>
      <c r="B81" s="53" t="s">
        <v>14</v>
      </c>
      <c r="C81" s="53">
        <v>0</v>
      </c>
      <c r="D81" s="53">
        <v>0</v>
      </c>
      <c r="E81" s="55">
        <v>0</v>
      </c>
      <c r="F81" s="53">
        <v>0</v>
      </c>
      <c r="G81" s="55">
        <f t="shared" si="4"/>
        <v>0</v>
      </c>
      <c r="H81" s="53">
        <v>4.4000000000000004</v>
      </c>
      <c r="I81" s="56">
        <f t="shared" si="5"/>
        <v>0</v>
      </c>
    </row>
    <row r="82" spans="1:9" s="57" customFormat="1" ht="20.25" x14ac:dyDescent="0.3">
      <c r="A82" s="53" t="s">
        <v>87</v>
      </c>
      <c r="B82" s="53" t="s">
        <v>14</v>
      </c>
      <c r="C82" s="53">
        <v>6</v>
      </c>
      <c r="D82" s="53">
        <v>20</v>
      </c>
      <c r="E82" s="55">
        <f t="shared" si="3"/>
        <v>26</v>
      </c>
      <c r="F82" s="53">
        <v>4</v>
      </c>
      <c r="G82" s="55">
        <v>22</v>
      </c>
      <c r="H82" s="53">
        <v>547.69000000000005</v>
      </c>
      <c r="I82" s="56">
        <f t="shared" si="5"/>
        <v>12049.18</v>
      </c>
    </row>
    <row r="83" spans="1:9" s="57" customFormat="1" ht="20.25" x14ac:dyDescent="0.3">
      <c r="A83" s="53" t="s">
        <v>88</v>
      </c>
      <c r="B83" s="53" t="s">
        <v>89</v>
      </c>
      <c r="C83" s="53">
        <v>900</v>
      </c>
      <c r="D83" s="53">
        <v>0</v>
      </c>
      <c r="E83" s="55">
        <f t="shared" si="3"/>
        <v>900</v>
      </c>
      <c r="F83" s="53">
        <v>0</v>
      </c>
      <c r="G83" s="55">
        <f t="shared" si="4"/>
        <v>900</v>
      </c>
      <c r="H83" s="53">
        <v>134.94999999999999</v>
      </c>
      <c r="I83" s="56">
        <f t="shared" si="5"/>
        <v>121454.99999999999</v>
      </c>
    </row>
    <row r="84" spans="1:9" s="57" customFormat="1" ht="20.25" x14ac:dyDescent="0.3">
      <c r="A84" s="53" t="s">
        <v>90</v>
      </c>
      <c r="B84" s="53" t="s">
        <v>89</v>
      </c>
      <c r="C84" s="53">
        <v>43</v>
      </c>
      <c r="D84" s="53">
        <v>80</v>
      </c>
      <c r="E84" s="55">
        <f t="shared" si="3"/>
        <v>123</v>
      </c>
      <c r="F84" s="53">
        <v>3</v>
      </c>
      <c r="G84" s="55">
        <f t="shared" si="4"/>
        <v>120</v>
      </c>
      <c r="H84" s="53">
        <v>138.6</v>
      </c>
      <c r="I84" s="56">
        <f t="shared" si="5"/>
        <v>16632</v>
      </c>
    </row>
    <row r="85" spans="1:9" s="57" customFormat="1" ht="20.25" x14ac:dyDescent="0.3">
      <c r="A85" s="53" t="s">
        <v>91</v>
      </c>
      <c r="B85" s="53" t="s">
        <v>89</v>
      </c>
      <c r="C85" s="53">
        <v>170</v>
      </c>
      <c r="D85" s="53">
        <v>80</v>
      </c>
      <c r="E85" s="55">
        <f t="shared" si="3"/>
        <v>250</v>
      </c>
      <c r="F85" s="53">
        <v>2</v>
      </c>
      <c r="G85" s="55">
        <v>248</v>
      </c>
      <c r="H85" s="53">
        <v>135.62</v>
      </c>
      <c r="I85" s="56">
        <f t="shared" si="5"/>
        <v>33633.760000000002</v>
      </c>
    </row>
    <row r="86" spans="1:9" s="57" customFormat="1" ht="20.25" x14ac:dyDescent="0.3">
      <c r="A86" s="53" t="s">
        <v>92</v>
      </c>
      <c r="B86" s="53" t="s">
        <v>14</v>
      </c>
      <c r="C86" s="53">
        <v>1000</v>
      </c>
      <c r="D86" s="53">
        <v>0</v>
      </c>
      <c r="E86" s="55">
        <f t="shared" si="3"/>
        <v>1000</v>
      </c>
      <c r="F86" s="53">
        <v>0</v>
      </c>
      <c r="G86" s="55">
        <f t="shared" si="4"/>
        <v>1000</v>
      </c>
      <c r="H86" s="53">
        <v>7.21</v>
      </c>
      <c r="I86" s="56">
        <f t="shared" si="5"/>
        <v>7210</v>
      </c>
    </row>
    <row r="87" spans="1:9" s="57" customFormat="1" ht="20.25" x14ac:dyDescent="0.3">
      <c r="A87" s="53" t="s">
        <v>93</v>
      </c>
      <c r="B87" s="53" t="s">
        <v>14</v>
      </c>
      <c r="C87" s="53">
        <v>184</v>
      </c>
      <c r="D87" s="53">
        <v>0</v>
      </c>
      <c r="E87" s="55">
        <f t="shared" si="3"/>
        <v>184</v>
      </c>
      <c r="F87" s="53">
        <v>1</v>
      </c>
      <c r="G87" s="55">
        <f t="shared" si="4"/>
        <v>183</v>
      </c>
      <c r="H87" s="53">
        <v>158.4</v>
      </c>
      <c r="I87" s="56">
        <f t="shared" si="5"/>
        <v>28987.200000000001</v>
      </c>
    </row>
    <row r="88" spans="1:9" ht="20.25" x14ac:dyDescent="0.3">
      <c r="A88" s="19" t="s">
        <v>94</v>
      </c>
      <c r="B88" s="19" t="s">
        <v>14</v>
      </c>
      <c r="C88" s="19">
        <v>0</v>
      </c>
      <c r="D88" s="19">
        <v>0</v>
      </c>
      <c r="E88" s="21">
        <f t="shared" si="3"/>
        <v>0</v>
      </c>
      <c r="F88" s="19">
        <v>0</v>
      </c>
      <c r="G88" s="21">
        <f t="shared" si="4"/>
        <v>0</v>
      </c>
      <c r="H88" s="19">
        <v>1.84</v>
      </c>
      <c r="I88" s="22">
        <f t="shared" si="5"/>
        <v>0</v>
      </c>
    </row>
    <row r="89" spans="1:9" ht="20.25" x14ac:dyDescent="0.3">
      <c r="A89" s="19" t="s">
        <v>95</v>
      </c>
      <c r="B89" s="19" t="s">
        <v>14</v>
      </c>
      <c r="C89" s="19">
        <v>130</v>
      </c>
      <c r="D89" s="19">
        <v>100</v>
      </c>
      <c r="E89" s="21">
        <f t="shared" si="3"/>
        <v>230</v>
      </c>
      <c r="F89" s="19">
        <v>20</v>
      </c>
      <c r="G89" s="21">
        <f t="shared" si="4"/>
        <v>210</v>
      </c>
      <c r="H89" s="19">
        <v>1.84</v>
      </c>
      <c r="I89" s="22">
        <f t="shared" si="5"/>
        <v>386.40000000000003</v>
      </c>
    </row>
    <row r="90" spans="1:9" ht="20.25" x14ac:dyDescent="0.3">
      <c r="A90" s="19" t="s">
        <v>96</v>
      </c>
      <c r="B90" s="19" t="s">
        <v>14</v>
      </c>
      <c r="C90" s="19">
        <v>0</v>
      </c>
      <c r="D90" s="19">
        <v>0</v>
      </c>
      <c r="E90" s="21">
        <f t="shared" si="3"/>
        <v>0</v>
      </c>
      <c r="F90" s="19">
        <v>0</v>
      </c>
      <c r="G90" s="21">
        <f t="shared" si="4"/>
        <v>0</v>
      </c>
      <c r="H90" s="19">
        <v>0</v>
      </c>
      <c r="I90" s="22">
        <f t="shared" si="5"/>
        <v>0</v>
      </c>
    </row>
    <row r="91" spans="1:9" s="57" customFormat="1" ht="20.25" x14ac:dyDescent="0.3">
      <c r="A91" s="53" t="s">
        <v>97</v>
      </c>
      <c r="B91" s="53" t="s">
        <v>14</v>
      </c>
      <c r="C91" s="53">
        <v>526</v>
      </c>
      <c r="D91" s="53">
        <v>0</v>
      </c>
      <c r="E91" s="55">
        <f t="shared" si="3"/>
        <v>526</v>
      </c>
      <c r="F91" s="53">
        <v>76</v>
      </c>
      <c r="G91" s="55">
        <v>450</v>
      </c>
      <c r="H91" s="53">
        <v>1.33</v>
      </c>
      <c r="I91" s="56">
        <f t="shared" si="5"/>
        <v>598.5</v>
      </c>
    </row>
    <row r="92" spans="1:9" s="57" customFormat="1" ht="20.25" x14ac:dyDescent="0.3">
      <c r="A92" s="53" t="s">
        <v>98</v>
      </c>
      <c r="B92" s="53" t="s">
        <v>14</v>
      </c>
      <c r="C92" s="53">
        <v>0</v>
      </c>
      <c r="D92" s="53">
        <v>0</v>
      </c>
      <c r="E92" s="55">
        <f t="shared" si="3"/>
        <v>0</v>
      </c>
      <c r="F92" s="53">
        <v>0</v>
      </c>
      <c r="G92" s="55">
        <f t="shared" si="4"/>
        <v>0</v>
      </c>
      <c r="H92" s="53">
        <v>0</v>
      </c>
      <c r="I92" s="56">
        <f t="shared" si="5"/>
        <v>0</v>
      </c>
    </row>
    <row r="93" spans="1:9" s="57" customFormat="1" ht="20.25" x14ac:dyDescent="0.3">
      <c r="A93" s="53" t="s">
        <v>99</v>
      </c>
      <c r="B93" s="53" t="s">
        <v>14</v>
      </c>
      <c r="C93" s="53">
        <v>108</v>
      </c>
      <c r="D93" s="53">
        <v>0</v>
      </c>
      <c r="E93" s="55">
        <f t="shared" si="3"/>
        <v>108</v>
      </c>
      <c r="F93" s="53">
        <v>0</v>
      </c>
      <c r="G93" s="55">
        <f t="shared" si="4"/>
        <v>108</v>
      </c>
      <c r="H93" s="53">
        <v>30.8</v>
      </c>
      <c r="I93" s="56">
        <f t="shared" si="5"/>
        <v>3326.4</v>
      </c>
    </row>
    <row r="94" spans="1:9" s="57" customFormat="1" ht="20.25" x14ac:dyDescent="0.3">
      <c r="A94" s="53" t="s">
        <v>100</v>
      </c>
      <c r="B94" s="53" t="s">
        <v>14</v>
      </c>
      <c r="C94" s="53">
        <v>120</v>
      </c>
      <c r="D94" s="53">
        <v>144</v>
      </c>
      <c r="E94" s="55">
        <f t="shared" si="3"/>
        <v>264</v>
      </c>
      <c r="F94" s="53">
        <v>0</v>
      </c>
      <c r="G94" s="55">
        <f t="shared" si="4"/>
        <v>264</v>
      </c>
      <c r="H94" s="53">
        <v>31.08</v>
      </c>
      <c r="I94" s="56">
        <f t="shared" si="5"/>
        <v>8205.119999999999</v>
      </c>
    </row>
    <row r="95" spans="1:9" s="57" customFormat="1" ht="20.25" x14ac:dyDescent="0.3">
      <c r="A95" s="53" t="s">
        <v>101</v>
      </c>
      <c r="B95" s="53" t="s">
        <v>14</v>
      </c>
      <c r="C95" s="53">
        <v>0</v>
      </c>
      <c r="D95" s="53">
        <v>0</v>
      </c>
      <c r="E95" s="55">
        <v>0</v>
      </c>
      <c r="F95" s="53">
        <v>0</v>
      </c>
      <c r="G95" s="55">
        <v>0</v>
      </c>
      <c r="H95" s="53">
        <v>0</v>
      </c>
      <c r="I95" s="56">
        <f t="shared" si="5"/>
        <v>0</v>
      </c>
    </row>
    <row r="96" spans="1:9" s="57" customFormat="1" ht="20.25" x14ac:dyDescent="0.3">
      <c r="A96" s="53" t="s">
        <v>102</v>
      </c>
      <c r="B96" s="53" t="s">
        <v>14</v>
      </c>
      <c r="C96" s="53">
        <v>202</v>
      </c>
      <c r="D96" s="53">
        <v>0</v>
      </c>
      <c r="E96" s="55">
        <f t="shared" si="3"/>
        <v>202</v>
      </c>
      <c r="F96" s="53">
        <v>0</v>
      </c>
      <c r="G96" s="55">
        <f t="shared" si="4"/>
        <v>202</v>
      </c>
      <c r="H96" s="53">
        <v>48.68</v>
      </c>
      <c r="I96" s="56">
        <f t="shared" si="5"/>
        <v>9833.36</v>
      </c>
    </row>
    <row r="97" spans="1:9" s="57" customFormat="1" ht="20.25" x14ac:dyDescent="0.3">
      <c r="A97" s="53" t="s">
        <v>103</v>
      </c>
      <c r="B97" s="53" t="s">
        <v>14</v>
      </c>
      <c r="C97" s="53">
        <v>168</v>
      </c>
      <c r="D97" s="53">
        <v>0</v>
      </c>
      <c r="E97" s="55">
        <f t="shared" si="3"/>
        <v>168</v>
      </c>
      <c r="F97" s="53">
        <v>0</v>
      </c>
      <c r="G97" s="55">
        <v>168</v>
      </c>
      <c r="H97" s="53">
        <v>58</v>
      </c>
      <c r="I97" s="56">
        <f t="shared" si="5"/>
        <v>9744</v>
      </c>
    </row>
    <row r="98" spans="1:9" s="57" customFormat="1" ht="20.25" x14ac:dyDescent="0.3">
      <c r="A98" s="53" t="s">
        <v>104</v>
      </c>
      <c r="B98" s="53" t="s">
        <v>14</v>
      </c>
      <c r="C98" s="53">
        <v>132</v>
      </c>
      <c r="D98" s="53">
        <v>0</v>
      </c>
      <c r="E98" s="55">
        <f t="shared" si="3"/>
        <v>132</v>
      </c>
      <c r="F98" s="53">
        <v>0</v>
      </c>
      <c r="G98" s="55">
        <f t="shared" si="4"/>
        <v>132</v>
      </c>
      <c r="H98" s="53">
        <v>41.8</v>
      </c>
      <c r="I98" s="56">
        <f t="shared" si="5"/>
        <v>5517.5999999999995</v>
      </c>
    </row>
    <row r="99" spans="1:9" s="57" customFormat="1" ht="20.25" x14ac:dyDescent="0.3">
      <c r="A99" s="53" t="s">
        <v>105</v>
      </c>
      <c r="B99" s="53" t="s">
        <v>14</v>
      </c>
      <c r="C99" s="53">
        <v>48</v>
      </c>
      <c r="D99" s="53">
        <v>0</v>
      </c>
      <c r="E99" s="55">
        <f t="shared" si="3"/>
        <v>48</v>
      </c>
      <c r="F99" s="53">
        <v>0</v>
      </c>
      <c r="G99" s="55">
        <v>48</v>
      </c>
      <c r="H99" s="53">
        <v>67.97</v>
      </c>
      <c r="I99" s="56">
        <f t="shared" si="5"/>
        <v>3262.56</v>
      </c>
    </row>
    <row r="100" spans="1:9" s="57" customFormat="1" ht="20.25" x14ac:dyDescent="0.3">
      <c r="A100" s="53" t="s">
        <v>106</v>
      </c>
      <c r="B100" s="53" t="s">
        <v>14</v>
      </c>
      <c r="C100" s="53">
        <v>178</v>
      </c>
      <c r="D100" s="53">
        <v>96</v>
      </c>
      <c r="E100" s="55">
        <f t="shared" si="3"/>
        <v>274</v>
      </c>
      <c r="F100" s="53">
        <v>0</v>
      </c>
      <c r="G100" s="55">
        <v>264</v>
      </c>
      <c r="H100" s="53">
        <v>67.97</v>
      </c>
      <c r="I100" s="56">
        <f t="shared" si="5"/>
        <v>17944.079999999998</v>
      </c>
    </row>
    <row r="101" spans="1:9" s="57" customFormat="1" ht="20.25" x14ac:dyDescent="0.3">
      <c r="A101" s="53" t="s">
        <v>107</v>
      </c>
      <c r="B101" s="53" t="s">
        <v>14</v>
      </c>
      <c r="C101" s="53">
        <v>24</v>
      </c>
      <c r="D101" s="53">
        <v>0</v>
      </c>
      <c r="E101" s="55">
        <f t="shared" si="3"/>
        <v>24</v>
      </c>
      <c r="F101" s="53">
        <v>0</v>
      </c>
      <c r="G101" s="55">
        <v>24</v>
      </c>
      <c r="H101" s="53">
        <v>74</v>
      </c>
      <c r="I101" s="56">
        <f t="shared" si="5"/>
        <v>1776</v>
      </c>
    </row>
    <row r="102" spans="1:9" s="57" customFormat="1" ht="20.25" x14ac:dyDescent="0.3">
      <c r="A102" s="53" t="s">
        <v>108</v>
      </c>
      <c r="B102" s="53" t="s">
        <v>14</v>
      </c>
      <c r="C102" s="53">
        <v>24</v>
      </c>
      <c r="D102" s="53">
        <v>0</v>
      </c>
      <c r="E102" s="55">
        <v>24</v>
      </c>
      <c r="F102" s="53">
        <v>0</v>
      </c>
      <c r="G102" s="55">
        <v>24</v>
      </c>
      <c r="H102" s="53">
        <v>41.8</v>
      </c>
      <c r="I102" s="56">
        <f t="shared" si="5"/>
        <v>1003.1999999999999</v>
      </c>
    </row>
    <row r="103" spans="1:9" s="57" customFormat="1" ht="20.25" x14ac:dyDescent="0.3">
      <c r="A103" s="53" t="s">
        <v>109</v>
      </c>
      <c r="B103" s="53" t="s">
        <v>14</v>
      </c>
      <c r="C103" s="53">
        <v>44</v>
      </c>
      <c r="D103" s="53">
        <v>120</v>
      </c>
      <c r="E103" s="55">
        <f t="shared" si="3"/>
        <v>164</v>
      </c>
      <c r="F103" s="53">
        <v>0</v>
      </c>
      <c r="G103" s="55">
        <f t="shared" si="4"/>
        <v>164</v>
      </c>
      <c r="H103" s="53">
        <v>72.599999999999994</v>
      </c>
      <c r="I103" s="56">
        <f t="shared" si="5"/>
        <v>11906.4</v>
      </c>
    </row>
    <row r="104" spans="1:9" s="57" customFormat="1" ht="20.25" x14ac:dyDescent="0.3">
      <c r="A104" s="53" t="s">
        <v>110</v>
      </c>
      <c r="B104" s="53" t="s">
        <v>14</v>
      </c>
      <c r="C104" s="53">
        <v>18</v>
      </c>
      <c r="D104" s="53">
        <v>0</v>
      </c>
      <c r="E104" s="55">
        <f t="shared" si="3"/>
        <v>18</v>
      </c>
      <c r="F104" s="53">
        <v>5</v>
      </c>
      <c r="G104" s="55">
        <f t="shared" si="4"/>
        <v>13</v>
      </c>
      <c r="H104" s="53">
        <v>58.3</v>
      </c>
      <c r="I104" s="56">
        <f t="shared" si="5"/>
        <v>757.9</v>
      </c>
    </row>
    <row r="105" spans="1:9" s="57" customFormat="1" ht="20.25" x14ac:dyDescent="0.3">
      <c r="A105" s="53" t="s">
        <v>216</v>
      </c>
      <c r="B105" s="53" t="s">
        <v>14</v>
      </c>
      <c r="C105" s="53">
        <v>21</v>
      </c>
      <c r="D105" s="53">
        <v>0</v>
      </c>
      <c r="E105" s="55">
        <f t="shared" si="3"/>
        <v>21</v>
      </c>
      <c r="F105" s="53">
        <v>0</v>
      </c>
      <c r="G105" s="55">
        <f t="shared" si="4"/>
        <v>21</v>
      </c>
      <c r="H105" s="53">
        <v>0</v>
      </c>
      <c r="I105" s="56">
        <f t="shared" si="5"/>
        <v>0</v>
      </c>
    </row>
    <row r="106" spans="1:9" s="57" customFormat="1" ht="20.25" x14ac:dyDescent="0.3">
      <c r="A106" s="53" t="s">
        <v>112</v>
      </c>
      <c r="B106" s="53" t="s">
        <v>14</v>
      </c>
      <c r="C106" s="53">
        <v>0</v>
      </c>
      <c r="D106" s="53">
        <v>0</v>
      </c>
      <c r="E106" s="55">
        <f t="shared" si="3"/>
        <v>0</v>
      </c>
      <c r="F106" s="53">
        <v>0</v>
      </c>
      <c r="G106" s="55">
        <f t="shared" si="4"/>
        <v>0</v>
      </c>
      <c r="H106" s="53">
        <v>0</v>
      </c>
      <c r="I106" s="56">
        <f t="shared" si="5"/>
        <v>0</v>
      </c>
    </row>
    <row r="107" spans="1:9" ht="20.25" x14ac:dyDescent="0.3">
      <c r="A107" s="19" t="s">
        <v>113</v>
      </c>
      <c r="B107" s="19" t="s">
        <v>14</v>
      </c>
      <c r="C107" s="19">
        <v>0</v>
      </c>
      <c r="D107" s="19">
        <v>0</v>
      </c>
      <c r="E107" s="21">
        <f t="shared" si="3"/>
        <v>0</v>
      </c>
      <c r="F107" s="19">
        <v>0</v>
      </c>
      <c r="G107" s="21">
        <f t="shared" si="4"/>
        <v>0</v>
      </c>
      <c r="H107" s="19">
        <v>3</v>
      </c>
      <c r="I107" s="22">
        <f t="shared" si="5"/>
        <v>0</v>
      </c>
    </row>
    <row r="108" spans="1:9" ht="20.25" x14ac:dyDescent="0.3">
      <c r="A108" s="19" t="s">
        <v>114</v>
      </c>
      <c r="B108" s="19" t="s">
        <v>14</v>
      </c>
      <c r="C108" s="19">
        <v>517</v>
      </c>
      <c r="D108" s="19">
        <v>0</v>
      </c>
      <c r="E108" s="21">
        <f t="shared" si="3"/>
        <v>517</v>
      </c>
      <c r="F108" s="19">
        <v>54</v>
      </c>
      <c r="G108" s="21">
        <v>463</v>
      </c>
      <c r="H108" s="19">
        <v>1.38</v>
      </c>
      <c r="I108" s="22">
        <f t="shared" si="5"/>
        <v>638.93999999999994</v>
      </c>
    </row>
    <row r="109" spans="1:9" s="57" customFormat="1" ht="20.25" x14ac:dyDescent="0.3">
      <c r="A109" s="53" t="s">
        <v>115</v>
      </c>
      <c r="B109" s="53" t="s">
        <v>89</v>
      </c>
      <c r="C109" s="53">
        <v>10</v>
      </c>
      <c r="D109" s="53">
        <v>0</v>
      </c>
      <c r="E109" s="55">
        <f t="shared" si="3"/>
        <v>10</v>
      </c>
      <c r="F109" s="53">
        <v>1</v>
      </c>
      <c r="G109" s="55">
        <v>9</v>
      </c>
      <c r="H109" s="53">
        <v>193.6</v>
      </c>
      <c r="I109" s="56">
        <f t="shared" si="5"/>
        <v>1742.3999999999999</v>
      </c>
    </row>
    <row r="110" spans="1:9" s="57" customFormat="1" ht="20.25" x14ac:dyDescent="0.3">
      <c r="A110" s="53" t="s">
        <v>116</v>
      </c>
      <c r="B110" s="53" t="s">
        <v>89</v>
      </c>
      <c r="C110" s="53">
        <v>0</v>
      </c>
      <c r="D110" s="53">
        <v>0</v>
      </c>
      <c r="E110" s="55">
        <f t="shared" si="3"/>
        <v>0</v>
      </c>
      <c r="F110" s="53">
        <v>0</v>
      </c>
      <c r="G110" s="55">
        <f t="shared" si="4"/>
        <v>0</v>
      </c>
      <c r="H110" s="53">
        <v>57.09</v>
      </c>
      <c r="I110" s="56">
        <f t="shared" si="5"/>
        <v>0</v>
      </c>
    </row>
    <row r="111" spans="1:9" ht="20.25" x14ac:dyDescent="0.3">
      <c r="A111" s="19" t="s">
        <v>117</v>
      </c>
      <c r="B111" s="19" t="s">
        <v>14</v>
      </c>
      <c r="C111" s="19">
        <v>206</v>
      </c>
      <c r="D111" s="19">
        <v>0</v>
      </c>
      <c r="E111" s="21">
        <f t="shared" si="3"/>
        <v>206</v>
      </c>
      <c r="F111" s="19">
        <v>22</v>
      </c>
      <c r="G111" s="21">
        <f t="shared" si="4"/>
        <v>184</v>
      </c>
      <c r="H111" s="19">
        <v>10.39</v>
      </c>
      <c r="I111" s="22">
        <f t="shared" si="5"/>
        <v>1911.7600000000002</v>
      </c>
    </row>
    <row r="112" spans="1:9" ht="20.25" x14ac:dyDescent="0.3">
      <c r="A112" s="19" t="s">
        <v>118</v>
      </c>
      <c r="B112" s="19" t="s">
        <v>14</v>
      </c>
      <c r="C112" s="19">
        <v>330</v>
      </c>
      <c r="D112" s="19">
        <v>0</v>
      </c>
      <c r="E112" s="21">
        <f t="shared" si="3"/>
        <v>330</v>
      </c>
      <c r="F112" s="19">
        <v>0</v>
      </c>
      <c r="G112" s="21">
        <f t="shared" si="4"/>
        <v>330</v>
      </c>
      <c r="H112" s="19">
        <v>31.9</v>
      </c>
      <c r="I112" s="22">
        <f t="shared" si="5"/>
        <v>10527</v>
      </c>
    </row>
    <row r="113" spans="1:9" ht="20.25" x14ac:dyDescent="0.3">
      <c r="A113" s="19" t="s">
        <v>119</v>
      </c>
      <c r="B113" s="19" t="s">
        <v>14</v>
      </c>
      <c r="C113" s="19">
        <v>0</v>
      </c>
      <c r="D113" s="19">
        <v>0</v>
      </c>
      <c r="E113" s="21">
        <f t="shared" si="3"/>
        <v>0</v>
      </c>
      <c r="F113" s="19">
        <v>0</v>
      </c>
      <c r="G113" s="21">
        <f t="shared" si="4"/>
        <v>0</v>
      </c>
      <c r="H113" s="19">
        <v>0.5</v>
      </c>
      <c r="I113" s="22">
        <f t="shared" si="5"/>
        <v>0</v>
      </c>
    </row>
    <row r="114" spans="1:9" ht="20.25" x14ac:dyDescent="0.3">
      <c r="A114" s="19" t="s">
        <v>120</v>
      </c>
      <c r="B114" s="19" t="s">
        <v>14</v>
      </c>
      <c r="C114" s="19">
        <v>11</v>
      </c>
      <c r="D114" s="19">
        <v>5</v>
      </c>
      <c r="E114" s="21">
        <f t="shared" si="3"/>
        <v>16</v>
      </c>
      <c r="F114" s="19">
        <v>5</v>
      </c>
      <c r="G114" s="21">
        <f t="shared" si="4"/>
        <v>11</v>
      </c>
      <c r="H114" s="19">
        <v>209.55</v>
      </c>
      <c r="I114" s="22">
        <f t="shared" si="5"/>
        <v>2305.0500000000002</v>
      </c>
    </row>
    <row r="115" spans="1:9" ht="20.25" x14ac:dyDescent="0.3">
      <c r="A115" s="19" t="s">
        <v>121</v>
      </c>
      <c r="B115" s="19" t="s">
        <v>14</v>
      </c>
      <c r="C115" s="19">
        <v>18</v>
      </c>
      <c r="D115" s="19">
        <v>0</v>
      </c>
      <c r="E115" s="21">
        <f t="shared" si="3"/>
        <v>18</v>
      </c>
      <c r="F115" s="19">
        <v>12</v>
      </c>
      <c r="G115" s="21">
        <v>6</v>
      </c>
      <c r="H115" s="19">
        <v>187.14</v>
      </c>
      <c r="I115" s="22">
        <f t="shared" si="5"/>
        <v>1122.8399999999999</v>
      </c>
    </row>
    <row r="116" spans="1:9" ht="20.25" x14ac:dyDescent="0.3">
      <c r="A116" s="19" t="s">
        <v>122</v>
      </c>
      <c r="B116" s="19" t="s">
        <v>14</v>
      </c>
      <c r="C116" s="19">
        <v>13</v>
      </c>
      <c r="D116" s="19">
        <v>0</v>
      </c>
      <c r="E116" s="21">
        <f t="shared" si="3"/>
        <v>13</v>
      </c>
      <c r="F116" s="19">
        <v>0</v>
      </c>
      <c r="G116" s="21">
        <v>13</v>
      </c>
      <c r="H116" s="19">
        <v>222</v>
      </c>
      <c r="I116" s="22">
        <f t="shared" si="5"/>
        <v>2886</v>
      </c>
    </row>
    <row r="117" spans="1:9" s="57" customFormat="1" ht="20.25" x14ac:dyDescent="0.3">
      <c r="A117" s="53" t="s">
        <v>123</v>
      </c>
      <c r="B117" s="53" t="s">
        <v>124</v>
      </c>
      <c r="C117" s="53">
        <v>2</v>
      </c>
      <c r="D117" s="53">
        <v>0</v>
      </c>
      <c r="E117" s="55">
        <v>2</v>
      </c>
      <c r="F117" s="53">
        <v>1</v>
      </c>
      <c r="G117" s="55">
        <v>1</v>
      </c>
      <c r="H117" s="53">
        <v>473</v>
      </c>
      <c r="I117" s="56">
        <f>L110+G117*H117</f>
        <v>473</v>
      </c>
    </row>
    <row r="118" spans="1:9" ht="20.25" x14ac:dyDescent="0.3">
      <c r="A118" s="19" t="s">
        <v>125</v>
      </c>
      <c r="B118" s="19" t="s">
        <v>14</v>
      </c>
      <c r="C118" s="19">
        <v>138</v>
      </c>
      <c r="D118" s="19">
        <v>0</v>
      </c>
      <c r="E118" s="21">
        <f t="shared" si="3"/>
        <v>138</v>
      </c>
      <c r="F118" s="19">
        <v>36</v>
      </c>
      <c r="G118" s="21">
        <f t="shared" si="4"/>
        <v>102</v>
      </c>
      <c r="H118" s="19">
        <v>19.8</v>
      </c>
      <c r="I118" s="22">
        <f t="shared" si="5"/>
        <v>2019.6000000000001</v>
      </c>
    </row>
    <row r="119" spans="1:9" s="57" customFormat="1" ht="20.25" x14ac:dyDescent="0.3">
      <c r="A119" s="53" t="s">
        <v>126</v>
      </c>
      <c r="B119" s="53" t="s">
        <v>14</v>
      </c>
      <c r="C119" s="53">
        <v>3322</v>
      </c>
      <c r="D119" s="53">
        <v>300</v>
      </c>
      <c r="E119" s="55">
        <f t="shared" si="3"/>
        <v>3622</v>
      </c>
      <c r="F119" s="53">
        <v>322</v>
      </c>
      <c r="G119" s="55">
        <v>3300</v>
      </c>
      <c r="H119" s="53">
        <v>3.34</v>
      </c>
      <c r="I119" s="56">
        <f t="shared" si="5"/>
        <v>11022</v>
      </c>
    </row>
    <row r="120" spans="1:9" s="57" customFormat="1" ht="20.25" x14ac:dyDescent="0.3">
      <c r="A120" s="53" t="s">
        <v>127</v>
      </c>
      <c r="B120" s="53" t="s">
        <v>14</v>
      </c>
      <c r="C120" s="53">
        <v>4200</v>
      </c>
      <c r="D120" s="53">
        <v>0</v>
      </c>
      <c r="E120" s="55">
        <f t="shared" si="3"/>
        <v>4200</v>
      </c>
      <c r="F120" s="53">
        <v>300</v>
      </c>
      <c r="G120" s="55">
        <v>3900</v>
      </c>
      <c r="H120" s="53">
        <v>2.81</v>
      </c>
      <c r="I120" s="56">
        <f t="shared" si="5"/>
        <v>10959</v>
      </c>
    </row>
    <row r="121" spans="1:9" s="57" customFormat="1" ht="20.25" x14ac:dyDescent="0.3">
      <c r="A121" s="53" t="s">
        <v>128</v>
      </c>
      <c r="B121" s="53" t="s">
        <v>14</v>
      </c>
      <c r="C121" s="53">
        <v>4800</v>
      </c>
      <c r="D121" s="53">
        <v>0</v>
      </c>
      <c r="E121" s="55">
        <f t="shared" si="3"/>
        <v>4800</v>
      </c>
      <c r="F121" s="53">
        <v>600</v>
      </c>
      <c r="G121" s="55">
        <v>4200</v>
      </c>
      <c r="H121" s="53">
        <v>1.49</v>
      </c>
      <c r="I121" s="56">
        <f t="shared" si="5"/>
        <v>6258</v>
      </c>
    </row>
    <row r="122" spans="1:9" s="57" customFormat="1" ht="20.25" x14ac:dyDescent="0.3">
      <c r="A122" s="53" t="s">
        <v>129</v>
      </c>
      <c r="B122" s="53" t="s">
        <v>14</v>
      </c>
      <c r="C122" s="53">
        <v>537</v>
      </c>
      <c r="D122" s="53"/>
      <c r="E122" s="55">
        <f t="shared" si="3"/>
        <v>537</v>
      </c>
      <c r="F122" s="53">
        <v>337</v>
      </c>
      <c r="G122" s="55">
        <v>200</v>
      </c>
      <c r="H122" s="53">
        <v>6.6</v>
      </c>
      <c r="I122" s="56">
        <f t="shared" si="5"/>
        <v>1320</v>
      </c>
    </row>
    <row r="123" spans="1:9" s="57" customFormat="1" ht="20.25" x14ac:dyDescent="0.3">
      <c r="A123" s="53" t="s">
        <v>130</v>
      </c>
      <c r="B123" s="53" t="s">
        <v>14</v>
      </c>
      <c r="C123" s="53">
        <v>1395</v>
      </c>
      <c r="D123" s="53">
        <v>100</v>
      </c>
      <c r="E123" s="55">
        <f t="shared" si="3"/>
        <v>1495</v>
      </c>
      <c r="F123" s="53">
        <v>295</v>
      </c>
      <c r="G123" s="55">
        <v>1200</v>
      </c>
      <c r="H123" s="53">
        <v>1.48</v>
      </c>
      <c r="I123" s="56">
        <f t="shared" si="5"/>
        <v>1776</v>
      </c>
    </row>
    <row r="124" spans="1:9" ht="20.25" x14ac:dyDescent="0.3">
      <c r="A124" s="19" t="s">
        <v>131</v>
      </c>
      <c r="B124" s="19" t="s">
        <v>14</v>
      </c>
      <c r="C124" s="19">
        <v>163</v>
      </c>
      <c r="D124" s="19">
        <v>0</v>
      </c>
      <c r="E124" s="21">
        <f t="shared" si="3"/>
        <v>163</v>
      </c>
      <c r="F124" s="19">
        <v>42</v>
      </c>
      <c r="G124" s="21">
        <f t="shared" si="4"/>
        <v>121</v>
      </c>
      <c r="H124" s="19">
        <v>93.5</v>
      </c>
      <c r="I124" s="22">
        <f t="shared" si="5"/>
        <v>11313.5</v>
      </c>
    </row>
    <row r="125" spans="1:9" s="57" customFormat="1" ht="20.25" x14ac:dyDescent="0.3">
      <c r="A125" s="53" t="s">
        <v>132</v>
      </c>
      <c r="B125" s="53" t="s">
        <v>14</v>
      </c>
      <c r="C125" s="53">
        <v>60</v>
      </c>
      <c r="D125" s="53">
        <v>0</v>
      </c>
      <c r="E125" s="55">
        <f t="shared" si="3"/>
        <v>60</v>
      </c>
      <c r="F125" s="53">
        <v>9</v>
      </c>
      <c r="G125" s="55">
        <v>51</v>
      </c>
      <c r="H125" s="53">
        <v>71.5</v>
      </c>
      <c r="I125" s="56">
        <f t="shared" si="5"/>
        <v>3646.5</v>
      </c>
    </row>
    <row r="126" spans="1:9" s="57" customFormat="1" ht="20.25" x14ac:dyDescent="0.3">
      <c r="A126" s="53" t="s">
        <v>133</v>
      </c>
      <c r="B126" s="53" t="s">
        <v>14</v>
      </c>
      <c r="C126" s="53">
        <v>0</v>
      </c>
      <c r="D126" s="53">
        <v>0</v>
      </c>
      <c r="E126" s="55">
        <v>0</v>
      </c>
      <c r="F126" s="53">
        <v>0</v>
      </c>
      <c r="G126" s="55">
        <v>0</v>
      </c>
      <c r="H126" s="53">
        <v>23.65</v>
      </c>
      <c r="I126" s="56">
        <f t="shared" si="5"/>
        <v>0</v>
      </c>
    </row>
    <row r="127" spans="1:9" s="57" customFormat="1" ht="20.25" x14ac:dyDescent="0.3">
      <c r="A127" s="53" t="s">
        <v>134</v>
      </c>
      <c r="B127" s="53" t="s">
        <v>14</v>
      </c>
      <c r="C127" s="53">
        <v>56</v>
      </c>
      <c r="D127" s="53">
        <v>100</v>
      </c>
      <c r="E127" s="55">
        <f t="shared" si="3"/>
        <v>156</v>
      </c>
      <c r="F127" s="53">
        <v>6</v>
      </c>
      <c r="G127" s="55">
        <f t="shared" si="4"/>
        <v>150</v>
      </c>
      <c r="H127" s="53">
        <v>23.87</v>
      </c>
      <c r="I127" s="56">
        <f t="shared" si="5"/>
        <v>3580.5</v>
      </c>
    </row>
    <row r="128" spans="1:9" s="57" customFormat="1" ht="20.25" x14ac:dyDescent="0.3">
      <c r="A128" s="53" t="s">
        <v>135</v>
      </c>
      <c r="B128" s="53" t="s">
        <v>14</v>
      </c>
      <c r="C128" s="53">
        <v>206</v>
      </c>
      <c r="D128" s="53">
        <v>100</v>
      </c>
      <c r="E128" s="55">
        <f t="shared" si="3"/>
        <v>306</v>
      </c>
      <c r="F128" s="53">
        <v>6</v>
      </c>
      <c r="G128" s="55">
        <f t="shared" si="4"/>
        <v>300</v>
      </c>
      <c r="H128" s="53">
        <v>22.59</v>
      </c>
      <c r="I128" s="56">
        <f t="shared" si="5"/>
        <v>6777</v>
      </c>
    </row>
    <row r="129" spans="1:9" s="57" customFormat="1" ht="20.25" x14ac:dyDescent="0.3">
      <c r="A129" s="53" t="s">
        <v>136</v>
      </c>
      <c r="B129" s="53" t="s">
        <v>14</v>
      </c>
      <c r="C129" s="53">
        <v>0</v>
      </c>
      <c r="D129" s="53">
        <v>0</v>
      </c>
      <c r="E129" s="55">
        <f t="shared" si="3"/>
        <v>0</v>
      </c>
      <c r="F129" s="53">
        <v>0</v>
      </c>
      <c r="G129" s="55">
        <f t="shared" si="4"/>
        <v>0</v>
      </c>
      <c r="H129" s="53">
        <v>1.52</v>
      </c>
      <c r="I129" s="56">
        <f t="shared" si="5"/>
        <v>0</v>
      </c>
    </row>
    <row r="130" spans="1:9" ht="20.25" x14ac:dyDescent="0.3">
      <c r="A130" s="19" t="s">
        <v>137</v>
      </c>
      <c r="B130" s="19" t="s">
        <v>14</v>
      </c>
      <c r="C130" s="19">
        <v>25</v>
      </c>
      <c r="D130" s="19">
        <v>100</v>
      </c>
      <c r="E130" s="21">
        <v>125</v>
      </c>
      <c r="F130" s="19">
        <v>5</v>
      </c>
      <c r="G130" s="21">
        <f t="shared" si="4"/>
        <v>120</v>
      </c>
      <c r="H130" s="19">
        <v>30.8</v>
      </c>
      <c r="I130" s="22">
        <f t="shared" si="5"/>
        <v>3696</v>
      </c>
    </row>
    <row r="131" spans="1:9" ht="20.25" x14ac:dyDescent="0.3">
      <c r="A131" s="19" t="s">
        <v>138</v>
      </c>
      <c r="B131" s="19" t="s">
        <v>14</v>
      </c>
      <c r="C131" s="19">
        <v>40</v>
      </c>
      <c r="D131" s="19">
        <v>0</v>
      </c>
      <c r="E131" s="21">
        <f t="shared" si="3"/>
        <v>40</v>
      </c>
      <c r="F131" s="19">
        <v>0</v>
      </c>
      <c r="G131" s="21">
        <f t="shared" si="4"/>
        <v>40</v>
      </c>
      <c r="H131" s="19">
        <v>21.89</v>
      </c>
      <c r="I131" s="22">
        <f t="shared" si="5"/>
        <v>875.6</v>
      </c>
    </row>
    <row r="132" spans="1:9" ht="20.25" x14ac:dyDescent="0.3">
      <c r="A132" s="19" t="s">
        <v>139</v>
      </c>
      <c r="B132" s="19" t="s">
        <v>14</v>
      </c>
      <c r="C132" s="19">
        <v>0</v>
      </c>
      <c r="D132" s="19">
        <v>0</v>
      </c>
      <c r="E132" s="21">
        <f t="shared" si="3"/>
        <v>0</v>
      </c>
      <c r="F132" s="19">
        <v>0</v>
      </c>
      <c r="G132" s="21">
        <f t="shared" si="4"/>
        <v>0</v>
      </c>
      <c r="H132" s="19">
        <v>1.31</v>
      </c>
      <c r="I132" s="22">
        <f t="shared" si="5"/>
        <v>0</v>
      </c>
    </row>
    <row r="133" spans="1:9" s="57" customFormat="1" ht="20.25" x14ac:dyDescent="0.3">
      <c r="A133" s="53" t="s">
        <v>140</v>
      </c>
      <c r="B133" s="53" t="s">
        <v>14</v>
      </c>
      <c r="C133" s="53">
        <v>280</v>
      </c>
      <c r="D133" s="53">
        <v>0</v>
      </c>
      <c r="E133" s="55">
        <f t="shared" si="3"/>
        <v>280</v>
      </c>
      <c r="F133" s="53">
        <v>20</v>
      </c>
      <c r="G133" s="55">
        <v>260</v>
      </c>
      <c r="H133" s="53">
        <v>1.38</v>
      </c>
      <c r="I133" s="56">
        <f t="shared" si="5"/>
        <v>358.79999999999995</v>
      </c>
    </row>
    <row r="134" spans="1:9" s="57" customFormat="1" ht="20.25" x14ac:dyDescent="0.3">
      <c r="A134" s="53" t="s">
        <v>141</v>
      </c>
      <c r="B134" s="53" t="s">
        <v>14</v>
      </c>
      <c r="C134" s="53">
        <v>305</v>
      </c>
      <c r="D134" s="53">
        <v>0</v>
      </c>
      <c r="E134" s="55">
        <f t="shared" si="3"/>
        <v>305</v>
      </c>
      <c r="F134" s="53">
        <v>55</v>
      </c>
      <c r="G134" s="55">
        <f t="shared" si="4"/>
        <v>250</v>
      </c>
      <c r="H134" s="53">
        <v>1.38</v>
      </c>
      <c r="I134" s="56">
        <f t="shared" si="5"/>
        <v>345</v>
      </c>
    </row>
    <row r="135" spans="1:9" s="57" customFormat="1" ht="20.25" x14ac:dyDescent="0.3">
      <c r="A135" s="53" t="s">
        <v>142</v>
      </c>
      <c r="B135" s="53" t="s">
        <v>14</v>
      </c>
      <c r="C135" s="53">
        <v>150</v>
      </c>
      <c r="D135" s="53">
        <v>85</v>
      </c>
      <c r="E135" s="55">
        <v>235</v>
      </c>
      <c r="F135" s="53">
        <v>0</v>
      </c>
      <c r="G135" s="55">
        <f t="shared" si="4"/>
        <v>235</v>
      </c>
      <c r="H135" s="53">
        <v>1.5</v>
      </c>
      <c r="I135" s="56">
        <f t="shared" si="5"/>
        <v>352.5</v>
      </c>
    </row>
    <row r="136" spans="1:9" ht="20.25" x14ac:dyDescent="0.3">
      <c r="A136" s="35" t="s">
        <v>76</v>
      </c>
      <c r="B136" s="36"/>
      <c r="C136" s="36"/>
      <c r="D136" s="36"/>
      <c r="E136" s="25"/>
      <c r="F136" s="37"/>
      <c r="G136" s="25"/>
      <c r="H136" s="36"/>
      <c r="I136" s="38">
        <f>SUM(I72:I135)</f>
        <v>430804.05000000005</v>
      </c>
    </row>
    <row r="137" spans="1:9" ht="20.25" x14ac:dyDescent="0.3">
      <c r="C137" s="1"/>
      <c r="E137" s="25"/>
      <c r="F137" s="39"/>
      <c r="G137" s="25"/>
      <c r="I137" s="40"/>
    </row>
    <row r="138" spans="1:9" ht="20.25" x14ac:dyDescent="0.3">
      <c r="B138" s="3"/>
      <c r="C138" s="3"/>
      <c r="D138" s="3"/>
      <c r="E138" s="25"/>
      <c r="F138" s="41"/>
      <c r="G138" s="25"/>
      <c r="H138" s="5"/>
    </row>
    <row r="139" spans="1:9" ht="20.25" x14ac:dyDescent="0.3">
      <c r="A139" s="4"/>
      <c r="B139" s="5" t="s">
        <v>143</v>
      </c>
      <c r="C139" s="1"/>
      <c r="D139" s="1"/>
      <c r="E139" s="25"/>
      <c r="F139" s="31"/>
      <c r="G139" s="25"/>
    </row>
    <row r="140" spans="1:9" ht="20.25" x14ac:dyDescent="0.3">
      <c r="A140" t="s">
        <v>144</v>
      </c>
      <c r="D140" s="4"/>
      <c r="E140" s="25"/>
      <c r="F140" s="39"/>
      <c r="G140" s="25"/>
      <c r="H140" s="5"/>
    </row>
    <row r="141" spans="1:9" ht="20.25" x14ac:dyDescent="0.3">
      <c r="A141" s="4"/>
      <c r="B141" s="5"/>
      <c r="C141" s="1"/>
      <c r="D141" s="1"/>
      <c r="E141" s="25"/>
      <c r="F141" s="31"/>
      <c r="G141" s="25"/>
      <c r="H141" s="5"/>
    </row>
    <row r="142" spans="1:9" ht="20.25" x14ac:dyDescent="0.3">
      <c r="A142" s="4"/>
      <c r="B142" s="42"/>
      <c r="C142" s="5"/>
      <c r="D142" s="5"/>
      <c r="E142" s="25"/>
      <c r="F142" s="31"/>
      <c r="G142" s="25"/>
      <c r="H142" s="5"/>
    </row>
    <row r="143" spans="1:9" ht="20.25" x14ac:dyDescent="0.3">
      <c r="A143" s="4" t="s">
        <v>145</v>
      </c>
      <c r="B143" s="5"/>
      <c r="C143" s="5"/>
      <c r="D143" s="5"/>
      <c r="E143" s="25"/>
      <c r="F143" s="31"/>
      <c r="G143" s="25"/>
      <c r="H143" s="5"/>
      <c r="I143" s="2"/>
    </row>
    <row r="144" spans="1:9" ht="21" thickBot="1" x14ac:dyDescent="0.35">
      <c r="B144" s="1"/>
      <c r="C144" s="32"/>
      <c r="D144" s="32"/>
      <c r="E144" s="25"/>
      <c r="F144" s="31"/>
      <c r="G144" s="25"/>
      <c r="H144" s="5"/>
      <c r="I144" s="43"/>
    </row>
    <row r="145" spans="1:9" x14ac:dyDescent="0.25">
      <c r="A145" s="13" t="s">
        <v>13</v>
      </c>
      <c r="B145" s="14" t="s">
        <v>14</v>
      </c>
      <c r="C145" s="14" t="s">
        <v>15</v>
      </c>
      <c r="D145" s="14" t="s">
        <v>16</v>
      </c>
      <c r="E145" s="33" t="s">
        <v>15</v>
      </c>
      <c r="F145" s="33" t="s">
        <v>17</v>
      </c>
      <c r="G145" s="33" t="s">
        <v>18</v>
      </c>
      <c r="H145" s="14" t="s">
        <v>19</v>
      </c>
      <c r="I145" s="15" t="s">
        <v>19</v>
      </c>
    </row>
    <row r="146" spans="1:9" ht="15.75" thickBot="1" x14ac:dyDescent="0.3">
      <c r="A146" s="16"/>
      <c r="B146" s="17"/>
      <c r="C146" s="17" t="s">
        <v>20</v>
      </c>
      <c r="D146" s="17"/>
      <c r="E146" s="17" t="s">
        <v>17</v>
      </c>
      <c r="F146" s="17" t="s">
        <v>21</v>
      </c>
      <c r="G146" s="17" t="s">
        <v>22</v>
      </c>
      <c r="H146" s="17" t="s">
        <v>23</v>
      </c>
      <c r="I146" s="18" t="s">
        <v>17</v>
      </c>
    </row>
    <row r="147" spans="1:9" ht="20.25" x14ac:dyDescent="0.3">
      <c r="A147" s="19" t="s">
        <v>146</v>
      </c>
      <c r="B147" s="19" t="s">
        <v>14</v>
      </c>
      <c r="C147" s="19">
        <v>252</v>
      </c>
      <c r="D147" s="19">
        <v>0</v>
      </c>
      <c r="E147" s="21">
        <f t="shared" ref="E147:E201" si="6">+C147+D147</f>
        <v>252</v>
      </c>
      <c r="F147" s="19">
        <v>41</v>
      </c>
      <c r="G147" s="21">
        <f t="shared" ref="G147:G201" si="7">+E147-F147</f>
        <v>211</v>
      </c>
      <c r="H147" s="19">
        <v>17.59</v>
      </c>
      <c r="I147" s="22">
        <f>G147*H147</f>
        <v>3711.49</v>
      </c>
    </row>
    <row r="148" spans="1:9" ht="20.25" x14ac:dyDescent="0.3">
      <c r="A148" s="19" t="s">
        <v>147</v>
      </c>
      <c r="B148" s="19" t="s">
        <v>14</v>
      </c>
      <c r="C148" s="19">
        <v>0</v>
      </c>
      <c r="D148" s="19">
        <v>100</v>
      </c>
      <c r="E148" s="21">
        <f t="shared" si="6"/>
        <v>100</v>
      </c>
      <c r="F148" s="19">
        <v>0</v>
      </c>
      <c r="G148" s="21">
        <f t="shared" si="7"/>
        <v>100</v>
      </c>
      <c r="H148" s="19">
        <v>0.76</v>
      </c>
      <c r="I148" s="22">
        <f t="shared" ref="I148:I201" si="8">G148*H148</f>
        <v>76</v>
      </c>
    </row>
    <row r="149" spans="1:9" ht="20.25" x14ac:dyDescent="0.3">
      <c r="A149" s="19" t="s">
        <v>148</v>
      </c>
      <c r="B149" s="19" t="s">
        <v>14</v>
      </c>
      <c r="C149" s="19">
        <v>580</v>
      </c>
      <c r="D149" s="19">
        <v>420</v>
      </c>
      <c r="E149" s="21">
        <f t="shared" si="6"/>
        <v>1000</v>
      </c>
      <c r="F149" s="19">
        <v>0</v>
      </c>
      <c r="G149" s="21">
        <f t="shared" si="7"/>
        <v>1000</v>
      </c>
      <c r="H149" s="19">
        <v>1.89</v>
      </c>
      <c r="I149" s="22">
        <f t="shared" si="8"/>
        <v>1890</v>
      </c>
    </row>
    <row r="150" spans="1:9" s="57" customFormat="1" ht="20.25" x14ac:dyDescent="0.3">
      <c r="A150" s="53" t="s">
        <v>149</v>
      </c>
      <c r="B150" s="53" t="s">
        <v>14</v>
      </c>
      <c r="C150" s="53">
        <v>0</v>
      </c>
      <c r="D150" s="53">
        <v>100</v>
      </c>
      <c r="E150" s="55">
        <v>100</v>
      </c>
      <c r="F150" s="53">
        <v>0</v>
      </c>
      <c r="G150" s="55">
        <v>100</v>
      </c>
      <c r="H150" s="53">
        <v>12.332000000000001</v>
      </c>
      <c r="I150" s="56">
        <f t="shared" si="8"/>
        <v>1233.2</v>
      </c>
    </row>
    <row r="151" spans="1:9" s="57" customFormat="1" ht="20.25" x14ac:dyDescent="0.3">
      <c r="A151" s="53" t="s">
        <v>150</v>
      </c>
      <c r="B151" s="53" t="s">
        <v>14</v>
      </c>
      <c r="C151" s="53">
        <v>270</v>
      </c>
      <c r="D151" s="53">
        <v>0</v>
      </c>
      <c r="E151" s="55">
        <f t="shared" si="6"/>
        <v>270</v>
      </c>
      <c r="F151" s="53">
        <v>65</v>
      </c>
      <c r="G151" s="55">
        <f t="shared" si="7"/>
        <v>205</v>
      </c>
      <c r="H151" s="53">
        <v>37.4</v>
      </c>
      <c r="I151" s="56">
        <f t="shared" si="8"/>
        <v>7667</v>
      </c>
    </row>
    <row r="152" spans="1:9" ht="20.25" x14ac:dyDescent="0.3">
      <c r="A152" s="19" t="s">
        <v>151</v>
      </c>
      <c r="B152" s="19" t="s">
        <v>14</v>
      </c>
      <c r="C152" s="19">
        <v>320</v>
      </c>
      <c r="D152" s="19">
        <v>0</v>
      </c>
      <c r="E152" s="21">
        <f t="shared" si="6"/>
        <v>320</v>
      </c>
      <c r="F152" s="19">
        <v>80</v>
      </c>
      <c r="G152" s="21">
        <f t="shared" si="7"/>
        <v>240</v>
      </c>
      <c r="H152" s="19">
        <v>16.32</v>
      </c>
      <c r="I152" s="22">
        <f t="shared" si="8"/>
        <v>3916.8</v>
      </c>
    </row>
    <row r="153" spans="1:9" ht="20.25" x14ac:dyDescent="0.3">
      <c r="A153" s="19" t="s">
        <v>152</v>
      </c>
      <c r="B153" s="19" t="s">
        <v>14</v>
      </c>
      <c r="C153" s="19">
        <v>120</v>
      </c>
      <c r="D153" s="19">
        <v>100</v>
      </c>
      <c r="E153" s="21">
        <f t="shared" si="6"/>
        <v>220</v>
      </c>
      <c r="F153" s="19">
        <v>0</v>
      </c>
      <c r="G153" s="21">
        <f t="shared" si="7"/>
        <v>220</v>
      </c>
      <c r="H153" s="19">
        <v>0.14000000000000001</v>
      </c>
      <c r="I153" s="22">
        <f t="shared" si="8"/>
        <v>30.800000000000004</v>
      </c>
    </row>
    <row r="154" spans="1:9" ht="20.25" x14ac:dyDescent="0.3">
      <c r="A154" s="19" t="s">
        <v>153</v>
      </c>
      <c r="B154" s="19" t="s">
        <v>14</v>
      </c>
      <c r="C154" s="19">
        <v>230</v>
      </c>
      <c r="D154" s="19">
        <v>0</v>
      </c>
      <c r="E154" s="21">
        <f t="shared" si="6"/>
        <v>230</v>
      </c>
      <c r="F154" s="19">
        <v>50</v>
      </c>
      <c r="G154" s="21">
        <f t="shared" si="7"/>
        <v>180</v>
      </c>
      <c r="H154" s="19">
        <v>0.2</v>
      </c>
      <c r="I154" s="22">
        <f t="shared" si="8"/>
        <v>36</v>
      </c>
    </row>
    <row r="155" spans="1:9" s="57" customFormat="1" ht="20.25" x14ac:dyDescent="0.3">
      <c r="A155" s="53" t="s">
        <v>154</v>
      </c>
      <c r="B155" s="53" t="s">
        <v>14</v>
      </c>
      <c r="C155" s="53">
        <v>13</v>
      </c>
      <c r="D155" s="53">
        <v>0</v>
      </c>
      <c r="E155" s="55">
        <f t="shared" si="6"/>
        <v>13</v>
      </c>
      <c r="F155" s="53">
        <v>0</v>
      </c>
      <c r="G155" s="55">
        <f t="shared" si="7"/>
        <v>13</v>
      </c>
      <c r="H155" s="53">
        <v>154</v>
      </c>
      <c r="I155" s="56">
        <f t="shared" si="8"/>
        <v>2002</v>
      </c>
    </row>
    <row r="156" spans="1:9" ht="20.25" x14ac:dyDescent="0.3">
      <c r="A156" s="19" t="s">
        <v>155</v>
      </c>
      <c r="B156" s="19" t="s">
        <v>14</v>
      </c>
      <c r="C156" s="19">
        <v>226</v>
      </c>
      <c r="D156" s="19">
        <v>0</v>
      </c>
      <c r="E156" s="21">
        <f t="shared" si="6"/>
        <v>226</v>
      </c>
      <c r="F156" s="19">
        <v>61</v>
      </c>
      <c r="G156" s="21">
        <v>165</v>
      </c>
      <c r="H156" s="19">
        <v>13.31</v>
      </c>
      <c r="I156" s="22">
        <f t="shared" si="8"/>
        <v>2196.15</v>
      </c>
    </row>
    <row r="157" spans="1:9" ht="20.25" x14ac:dyDescent="0.3">
      <c r="A157" s="19" t="s">
        <v>201</v>
      </c>
      <c r="B157" s="19" t="s">
        <v>14</v>
      </c>
      <c r="C157" s="19">
        <v>100</v>
      </c>
      <c r="D157" s="19">
        <v>0</v>
      </c>
      <c r="E157" s="21">
        <f t="shared" si="6"/>
        <v>100</v>
      </c>
      <c r="F157" s="19">
        <v>0</v>
      </c>
      <c r="G157" s="21">
        <f t="shared" si="7"/>
        <v>100</v>
      </c>
      <c r="H157" s="19">
        <v>0.28999999999999998</v>
      </c>
      <c r="I157" s="22">
        <f t="shared" si="8"/>
        <v>28.999999999999996</v>
      </c>
    </row>
    <row r="158" spans="1:9" ht="20.25" x14ac:dyDescent="0.3">
      <c r="A158" s="19" t="s">
        <v>156</v>
      </c>
      <c r="B158" s="19" t="s">
        <v>14</v>
      </c>
      <c r="C158" s="19">
        <v>200</v>
      </c>
      <c r="D158" s="19">
        <v>250</v>
      </c>
      <c r="E158" s="21">
        <f t="shared" si="6"/>
        <v>450</v>
      </c>
      <c r="F158" s="19">
        <v>0</v>
      </c>
      <c r="G158" s="21">
        <f t="shared" si="7"/>
        <v>450</v>
      </c>
      <c r="H158" s="19">
        <v>6.6</v>
      </c>
      <c r="I158" s="22">
        <f t="shared" si="8"/>
        <v>2970</v>
      </c>
    </row>
    <row r="159" spans="1:9" s="57" customFormat="1" ht="20.25" x14ac:dyDescent="0.3">
      <c r="A159" s="53" t="s">
        <v>157</v>
      </c>
      <c r="B159" s="53" t="s">
        <v>14</v>
      </c>
      <c r="C159" s="53">
        <v>37</v>
      </c>
      <c r="D159" s="53">
        <v>40</v>
      </c>
      <c r="E159" s="55">
        <f t="shared" si="6"/>
        <v>77</v>
      </c>
      <c r="F159" s="53">
        <v>25</v>
      </c>
      <c r="G159" s="55">
        <f>+E159-F159</f>
        <v>52</v>
      </c>
      <c r="H159" s="53">
        <v>93.23</v>
      </c>
      <c r="I159" s="56">
        <f t="shared" si="8"/>
        <v>4847.96</v>
      </c>
    </row>
    <row r="160" spans="1:9" ht="20.25" x14ac:dyDescent="0.3">
      <c r="A160" s="19" t="s">
        <v>158</v>
      </c>
      <c r="B160" s="19" t="s">
        <v>14</v>
      </c>
      <c r="C160" s="19">
        <v>575</v>
      </c>
      <c r="D160" s="19">
        <v>0</v>
      </c>
      <c r="E160" s="21">
        <f t="shared" si="6"/>
        <v>575</v>
      </c>
      <c r="F160" s="19">
        <v>35</v>
      </c>
      <c r="G160" s="21">
        <v>540</v>
      </c>
      <c r="H160" s="19">
        <v>7.91</v>
      </c>
      <c r="I160" s="22">
        <f t="shared" si="8"/>
        <v>4271.3999999999996</v>
      </c>
    </row>
    <row r="161" spans="1:9" ht="20.25" x14ac:dyDescent="0.3">
      <c r="A161" s="19" t="s">
        <v>159</v>
      </c>
      <c r="B161" s="19" t="s">
        <v>14</v>
      </c>
      <c r="C161" s="19">
        <v>165</v>
      </c>
      <c r="D161" s="19">
        <v>0</v>
      </c>
      <c r="E161" s="21">
        <f t="shared" si="6"/>
        <v>165</v>
      </c>
      <c r="F161" s="19">
        <v>45</v>
      </c>
      <c r="G161" s="21">
        <f t="shared" si="7"/>
        <v>120</v>
      </c>
      <c r="H161" s="19">
        <v>31.9</v>
      </c>
      <c r="I161" s="22">
        <f t="shared" si="8"/>
        <v>3828</v>
      </c>
    </row>
    <row r="162" spans="1:9" ht="20.25" x14ac:dyDescent="0.3">
      <c r="A162" s="19" t="s">
        <v>160</v>
      </c>
      <c r="B162" s="19" t="s">
        <v>14</v>
      </c>
      <c r="C162" s="19">
        <v>309</v>
      </c>
      <c r="D162" s="19">
        <v>0</v>
      </c>
      <c r="E162" s="21">
        <f t="shared" si="6"/>
        <v>309</v>
      </c>
      <c r="F162" s="19">
        <v>36</v>
      </c>
      <c r="G162" s="21">
        <v>273</v>
      </c>
      <c r="H162" s="19">
        <v>21.95</v>
      </c>
      <c r="I162" s="22">
        <f t="shared" si="8"/>
        <v>5992.3499999999995</v>
      </c>
    </row>
    <row r="163" spans="1:9" ht="20.25" x14ac:dyDescent="0.3">
      <c r="A163" s="19" t="s">
        <v>161</v>
      </c>
      <c r="B163" s="19" t="s">
        <v>14</v>
      </c>
      <c r="C163" s="19">
        <v>476</v>
      </c>
      <c r="D163" s="19">
        <v>50</v>
      </c>
      <c r="E163" s="21">
        <f t="shared" si="6"/>
        <v>526</v>
      </c>
      <c r="F163" s="19">
        <v>226</v>
      </c>
      <c r="G163" s="21">
        <f t="shared" si="7"/>
        <v>300</v>
      </c>
      <c r="H163" s="19">
        <v>21.04</v>
      </c>
      <c r="I163" s="22">
        <f t="shared" si="8"/>
        <v>6312</v>
      </c>
    </row>
    <row r="164" spans="1:9" ht="20.25" x14ac:dyDescent="0.3">
      <c r="A164" s="19" t="s">
        <v>213</v>
      </c>
      <c r="B164" s="19" t="s">
        <v>14</v>
      </c>
      <c r="C164" s="19">
        <v>84</v>
      </c>
      <c r="D164" s="19">
        <v>0</v>
      </c>
      <c r="E164" s="21">
        <f t="shared" si="6"/>
        <v>84</v>
      </c>
      <c r="F164" s="19">
        <v>0</v>
      </c>
      <c r="G164" s="21">
        <f t="shared" si="7"/>
        <v>84</v>
      </c>
      <c r="H164" s="19">
        <v>41.25</v>
      </c>
      <c r="I164" s="22">
        <f t="shared" si="8"/>
        <v>3465</v>
      </c>
    </row>
    <row r="165" spans="1:9" ht="20.25" x14ac:dyDescent="0.3">
      <c r="A165" s="19" t="s">
        <v>162</v>
      </c>
      <c r="B165" s="19" t="s">
        <v>14</v>
      </c>
      <c r="C165" s="19">
        <v>69</v>
      </c>
      <c r="D165" s="19">
        <v>115</v>
      </c>
      <c r="E165" s="21">
        <v>184</v>
      </c>
      <c r="F165" s="19">
        <v>0</v>
      </c>
      <c r="G165" s="21">
        <f t="shared" si="7"/>
        <v>184</v>
      </c>
      <c r="H165" s="19">
        <v>46.75</v>
      </c>
      <c r="I165" s="22">
        <f t="shared" si="8"/>
        <v>8602</v>
      </c>
    </row>
    <row r="166" spans="1:9" s="57" customFormat="1" ht="20.25" x14ac:dyDescent="0.3">
      <c r="A166" s="53" t="s">
        <v>163</v>
      </c>
      <c r="B166" s="53" t="s">
        <v>14</v>
      </c>
      <c r="C166" s="53">
        <v>337</v>
      </c>
      <c r="D166" s="53">
        <v>0</v>
      </c>
      <c r="E166" s="55">
        <f t="shared" si="6"/>
        <v>337</v>
      </c>
      <c r="F166" s="53">
        <v>37</v>
      </c>
      <c r="G166" s="55">
        <f t="shared" si="7"/>
        <v>300</v>
      </c>
      <c r="H166" s="53">
        <v>15.38</v>
      </c>
      <c r="I166" s="56">
        <f t="shared" si="8"/>
        <v>4614</v>
      </c>
    </row>
    <row r="167" spans="1:9" ht="20.25" x14ac:dyDescent="0.3">
      <c r="A167" s="19" t="s">
        <v>207</v>
      </c>
      <c r="B167" s="19" t="s">
        <v>14</v>
      </c>
      <c r="C167" s="19">
        <v>0</v>
      </c>
      <c r="D167" s="19">
        <v>0</v>
      </c>
      <c r="E167" s="21">
        <f t="shared" si="6"/>
        <v>0</v>
      </c>
      <c r="F167" s="19">
        <v>0</v>
      </c>
      <c r="G167" s="21">
        <f t="shared" si="7"/>
        <v>0</v>
      </c>
      <c r="H167" s="19">
        <v>0.59</v>
      </c>
      <c r="I167" s="22">
        <f t="shared" si="8"/>
        <v>0</v>
      </c>
    </row>
    <row r="168" spans="1:9" ht="20.25" x14ac:dyDescent="0.3">
      <c r="A168" s="19" t="s">
        <v>165</v>
      </c>
      <c r="B168" s="19" t="s">
        <v>14</v>
      </c>
      <c r="C168" s="19">
        <v>550</v>
      </c>
      <c r="D168" s="19">
        <v>0</v>
      </c>
      <c r="E168" s="21">
        <f t="shared" si="6"/>
        <v>550</v>
      </c>
      <c r="F168" s="19">
        <v>50</v>
      </c>
      <c r="G168" s="21">
        <v>500</v>
      </c>
      <c r="H168" s="19">
        <v>8.25</v>
      </c>
      <c r="I168" s="22">
        <f t="shared" si="8"/>
        <v>4125</v>
      </c>
    </row>
    <row r="169" spans="1:9" s="57" customFormat="1" ht="20.25" x14ac:dyDescent="0.3">
      <c r="A169" s="53" t="s">
        <v>166</v>
      </c>
      <c r="B169" s="53" t="s">
        <v>14</v>
      </c>
      <c r="C169" s="53">
        <v>663</v>
      </c>
      <c r="D169" s="53">
        <v>48</v>
      </c>
      <c r="E169" s="55">
        <f t="shared" si="6"/>
        <v>711</v>
      </c>
      <c r="F169" s="53">
        <v>30</v>
      </c>
      <c r="G169" s="55">
        <f t="shared" si="7"/>
        <v>681</v>
      </c>
      <c r="H169" s="53">
        <v>43.98</v>
      </c>
      <c r="I169" s="56">
        <f t="shared" si="8"/>
        <v>29950.379999999997</v>
      </c>
    </row>
    <row r="170" spans="1:9" s="57" customFormat="1" ht="20.25" x14ac:dyDescent="0.3">
      <c r="A170" s="53" t="s">
        <v>167</v>
      </c>
      <c r="B170" s="53" t="s">
        <v>14</v>
      </c>
      <c r="C170" s="53">
        <v>492</v>
      </c>
      <c r="D170" s="53">
        <v>0</v>
      </c>
      <c r="E170" s="55">
        <f t="shared" si="6"/>
        <v>492</v>
      </c>
      <c r="F170" s="53">
        <v>7</v>
      </c>
      <c r="G170" s="55">
        <v>485</v>
      </c>
      <c r="H170" s="53">
        <v>99</v>
      </c>
      <c r="I170" s="56">
        <f t="shared" si="8"/>
        <v>48015</v>
      </c>
    </row>
    <row r="171" spans="1:9" s="57" customFormat="1" ht="20.25" x14ac:dyDescent="0.3">
      <c r="A171" s="53" t="s">
        <v>168</v>
      </c>
      <c r="B171" s="53" t="s">
        <v>14</v>
      </c>
      <c r="C171" s="53">
        <v>300</v>
      </c>
      <c r="D171" s="53">
        <v>0</v>
      </c>
      <c r="E171" s="55">
        <f t="shared" si="6"/>
        <v>300</v>
      </c>
      <c r="F171" s="53">
        <v>2</v>
      </c>
      <c r="G171" s="55">
        <v>298</v>
      </c>
      <c r="H171" s="53">
        <v>104.5</v>
      </c>
      <c r="I171" s="56">
        <f t="shared" si="8"/>
        <v>31141</v>
      </c>
    </row>
    <row r="172" spans="1:9" s="57" customFormat="1" ht="20.25" x14ac:dyDescent="0.3">
      <c r="A172" s="53" t="s">
        <v>169</v>
      </c>
      <c r="B172" s="53" t="s">
        <v>14</v>
      </c>
      <c r="C172" s="53">
        <v>96</v>
      </c>
      <c r="D172" s="53">
        <v>240</v>
      </c>
      <c r="E172" s="55">
        <v>336</v>
      </c>
      <c r="F172" s="53">
        <v>60</v>
      </c>
      <c r="G172" s="55">
        <v>276</v>
      </c>
      <c r="H172" s="53">
        <v>97.9</v>
      </c>
      <c r="I172" s="56">
        <f t="shared" si="8"/>
        <v>27020.400000000001</v>
      </c>
    </row>
    <row r="173" spans="1:9" s="57" customFormat="1" ht="20.25" x14ac:dyDescent="0.3">
      <c r="A173" s="53" t="s">
        <v>170</v>
      </c>
      <c r="B173" s="53" t="s">
        <v>14</v>
      </c>
      <c r="C173" s="53">
        <v>283</v>
      </c>
      <c r="D173" s="53">
        <v>50</v>
      </c>
      <c r="E173" s="55">
        <v>333</v>
      </c>
      <c r="F173" s="53">
        <v>12</v>
      </c>
      <c r="G173" s="55">
        <f t="shared" si="7"/>
        <v>321</v>
      </c>
      <c r="H173" s="53">
        <v>20.83</v>
      </c>
      <c r="I173" s="56">
        <f t="shared" si="8"/>
        <v>6686.4299999999994</v>
      </c>
    </row>
    <row r="174" spans="1:9" s="57" customFormat="1" ht="20.25" x14ac:dyDescent="0.3">
      <c r="A174" s="53" t="s">
        <v>171</v>
      </c>
      <c r="B174" s="53" t="s">
        <v>14</v>
      </c>
      <c r="C174" s="53">
        <v>300</v>
      </c>
      <c r="D174" s="53">
        <v>0</v>
      </c>
      <c r="E174" s="55">
        <f t="shared" si="6"/>
        <v>300</v>
      </c>
      <c r="F174" s="53">
        <v>12</v>
      </c>
      <c r="G174" s="55">
        <v>288</v>
      </c>
      <c r="H174" s="53">
        <v>35.729999999999997</v>
      </c>
      <c r="I174" s="56">
        <f t="shared" si="8"/>
        <v>10290.24</v>
      </c>
    </row>
    <row r="175" spans="1:9" s="57" customFormat="1" ht="20.25" x14ac:dyDescent="0.3">
      <c r="A175" s="53" t="s">
        <v>172</v>
      </c>
      <c r="B175" s="53" t="s">
        <v>14</v>
      </c>
      <c r="C175" s="53">
        <v>30</v>
      </c>
      <c r="D175" s="53">
        <v>0</v>
      </c>
      <c r="E175" s="55">
        <f t="shared" si="6"/>
        <v>30</v>
      </c>
      <c r="F175" s="53">
        <v>0</v>
      </c>
      <c r="G175" s="55">
        <f t="shared" si="7"/>
        <v>30</v>
      </c>
      <c r="H175" s="53">
        <v>99</v>
      </c>
      <c r="I175" s="56">
        <f t="shared" si="8"/>
        <v>2970</v>
      </c>
    </row>
    <row r="176" spans="1:9" s="57" customFormat="1" ht="20.25" x14ac:dyDescent="0.3">
      <c r="A176" s="53" t="s">
        <v>173</v>
      </c>
      <c r="B176" s="53" t="s">
        <v>14</v>
      </c>
      <c r="C176" s="53">
        <v>48</v>
      </c>
      <c r="D176" s="53">
        <v>144</v>
      </c>
      <c r="E176" s="55">
        <f t="shared" si="6"/>
        <v>192</v>
      </c>
      <c r="F176" s="53">
        <v>0</v>
      </c>
      <c r="G176" s="55">
        <f t="shared" si="7"/>
        <v>192</v>
      </c>
      <c r="H176" s="53">
        <v>104.5</v>
      </c>
      <c r="I176" s="56">
        <f t="shared" si="8"/>
        <v>20064</v>
      </c>
    </row>
    <row r="177" spans="1:9" s="57" customFormat="1" ht="20.25" x14ac:dyDescent="0.3">
      <c r="A177" s="53" t="s">
        <v>174</v>
      </c>
      <c r="B177" s="53" t="s">
        <v>14</v>
      </c>
      <c r="C177" s="53">
        <v>194</v>
      </c>
      <c r="D177" s="53">
        <v>12</v>
      </c>
      <c r="E177" s="55">
        <f t="shared" si="6"/>
        <v>206</v>
      </c>
      <c r="F177" s="53">
        <v>24</v>
      </c>
      <c r="G177" s="55">
        <v>182</v>
      </c>
      <c r="H177" s="53">
        <v>35.729999999999997</v>
      </c>
      <c r="I177" s="56">
        <f t="shared" si="8"/>
        <v>6502.86</v>
      </c>
    </row>
    <row r="178" spans="1:9" s="57" customFormat="1" ht="20.25" x14ac:dyDescent="0.3">
      <c r="A178" s="53" t="s">
        <v>175</v>
      </c>
      <c r="B178" s="53" t="s">
        <v>14</v>
      </c>
      <c r="C178" s="53">
        <v>696</v>
      </c>
      <c r="D178" s="53">
        <v>120</v>
      </c>
      <c r="E178" s="55">
        <v>816</v>
      </c>
      <c r="F178" s="53">
        <v>0</v>
      </c>
      <c r="G178" s="55">
        <v>816</v>
      </c>
      <c r="H178" s="53">
        <v>46.51</v>
      </c>
      <c r="I178" s="56">
        <f t="shared" si="8"/>
        <v>37952.159999999996</v>
      </c>
    </row>
    <row r="179" spans="1:9" s="57" customFormat="1" ht="20.25" x14ac:dyDescent="0.3">
      <c r="A179" s="53" t="s">
        <v>176</v>
      </c>
      <c r="B179" s="53" t="s">
        <v>14</v>
      </c>
      <c r="C179" s="53">
        <v>17</v>
      </c>
      <c r="D179" s="53">
        <v>0</v>
      </c>
      <c r="E179" s="55">
        <f t="shared" si="6"/>
        <v>17</v>
      </c>
      <c r="F179" s="53">
        <v>16</v>
      </c>
      <c r="G179" s="55">
        <f t="shared" si="7"/>
        <v>1</v>
      </c>
      <c r="H179" s="53">
        <v>24.7</v>
      </c>
      <c r="I179" s="56">
        <f t="shared" si="8"/>
        <v>24.7</v>
      </c>
    </row>
    <row r="180" spans="1:9" s="57" customFormat="1" ht="20.25" x14ac:dyDescent="0.3">
      <c r="A180" s="53" t="s">
        <v>177</v>
      </c>
      <c r="B180" s="53" t="s">
        <v>14</v>
      </c>
      <c r="C180" s="53">
        <v>67</v>
      </c>
      <c r="D180" s="53">
        <v>0</v>
      </c>
      <c r="E180" s="55">
        <f t="shared" si="6"/>
        <v>67</v>
      </c>
      <c r="F180" s="53">
        <v>39</v>
      </c>
      <c r="G180" s="55">
        <f t="shared" si="7"/>
        <v>28</v>
      </c>
      <c r="H180" s="53">
        <v>17.45</v>
      </c>
      <c r="I180" s="56">
        <f t="shared" si="8"/>
        <v>488.59999999999997</v>
      </c>
    </row>
    <row r="181" spans="1:9" s="57" customFormat="1" ht="20.25" x14ac:dyDescent="0.3">
      <c r="A181" s="53" t="s">
        <v>178</v>
      </c>
      <c r="B181" s="53" t="s">
        <v>14</v>
      </c>
      <c r="C181" s="53">
        <v>39</v>
      </c>
      <c r="D181" s="53">
        <v>0</v>
      </c>
      <c r="E181" s="55">
        <f t="shared" si="6"/>
        <v>39</v>
      </c>
      <c r="F181" s="53">
        <v>0</v>
      </c>
      <c r="G181" s="55">
        <v>39</v>
      </c>
      <c r="H181" s="53">
        <v>17.45</v>
      </c>
      <c r="I181" s="56">
        <f t="shared" si="8"/>
        <v>680.55</v>
      </c>
    </row>
    <row r="182" spans="1:9" s="57" customFormat="1" ht="20.25" x14ac:dyDescent="0.3">
      <c r="A182" s="53" t="s">
        <v>179</v>
      </c>
      <c r="B182" s="53" t="s">
        <v>14</v>
      </c>
      <c r="C182" s="53">
        <v>29</v>
      </c>
      <c r="D182" s="53">
        <v>0</v>
      </c>
      <c r="E182" s="55">
        <f t="shared" si="6"/>
        <v>29</v>
      </c>
      <c r="F182" s="53">
        <v>29</v>
      </c>
      <c r="G182" s="55">
        <f t="shared" si="7"/>
        <v>0</v>
      </c>
      <c r="H182" s="53">
        <v>15.95</v>
      </c>
      <c r="I182" s="56">
        <f t="shared" si="8"/>
        <v>0</v>
      </c>
    </row>
    <row r="183" spans="1:9" s="57" customFormat="1" ht="20.25" x14ac:dyDescent="0.3">
      <c r="A183" s="53" t="s">
        <v>180</v>
      </c>
      <c r="B183" s="53" t="s">
        <v>14</v>
      </c>
      <c r="C183" s="53">
        <v>15</v>
      </c>
      <c r="D183" s="53">
        <v>0</v>
      </c>
      <c r="E183" s="55">
        <f t="shared" si="6"/>
        <v>15</v>
      </c>
      <c r="F183" s="53">
        <v>10</v>
      </c>
      <c r="G183" s="55">
        <f t="shared" si="7"/>
        <v>5</v>
      </c>
      <c r="H183" s="53">
        <v>27.5</v>
      </c>
      <c r="I183" s="56">
        <f t="shared" si="8"/>
        <v>137.5</v>
      </c>
    </row>
    <row r="184" spans="1:9" s="57" customFormat="1" ht="20.25" x14ac:dyDescent="0.3">
      <c r="A184" s="53" t="s">
        <v>181</v>
      </c>
      <c r="B184" s="53" t="s">
        <v>14</v>
      </c>
      <c r="C184" s="53">
        <v>18</v>
      </c>
      <c r="D184" s="53">
        <v>0</v>
      </c>
      <c r="E184" s="55">
        <f t="shared" si="6"/>
        <v>18</v>
      </c>
      <c r="F184" s="53">
        <v>0</v>
      </c>
      <c r="G184" s="55">
        <f t="shared" si="7"/>
        <v>18</v>
      </c>
      <c r="H184" s="53">
        <v>30.8</v>
      </c>
      <c r="I184" s="56">
        <f t="shared" si="8"/>
        <v>554.4</v>
      </c>
    </row>
    <row r="185" spans="1:9" s="57" customFormat="1" ht="20.25" x14ac:dyDescent="0.3">
      <c r="A185" s="53" t="s">
        <v>182</v>
      </c>
      <c r="B185" s="53" t="s">
        <v>14</v>
      </c>
      <c r="C185" s="53">
        <v>14</v>
      </c>
      <c r="D185" s="53">
        <v>0</v>
      </c>
      <c r="E185" s="55">
        <f t="shared" si="6"/>
        <v>14</v>
      </c>
      <c r="F185" s="53">
        <v>8</v>
      </c>
      <c r="G185" s="55">
        <f t="shared" si="7"/>
        <v>6</v>
      </c>
      <c r="H185" s="53">
        <v>27.54</v>
      </c>
      <c r="I185" s="56">
        <f t="shared" si="8"/>
        <v>165.24</v>
      </c>
    </row>
    <row r="186" spans="1:9" s="57" customFormat="1" ht="20.25" x14ac:dyDescent="0.3">
      <c r="A186" s="53" t="s">
        <v>183</v>
      </c>
      <c r="B186" s="53" t="s">
        <v>14</v>
      </c>
      <c r="C186" s="53">
        <v>18</v>
      </c>
      <c r="D186" s="53">
        <v>0</v>
      </c>
      <c r="E186" s="55">
        <f t="shared" si="6"/>
        <v>18</v>
      </c>
      <c r="F186" s="53">
        <v>0</v>
      </c>
      <c r="G186" s="55">
        <f t="shared" si="7"/>
        <v>18</v>
      </c>
      <c r="H186" s="53">
        <v>28.85</v>
      </c>
      <c r="I186" s="56">
        <f t="shared" si="8"/>
        <v>519.30000000000007</v>
      </c>
    </row>
    <row r="187" spans="1:9" ht="20.25" x14ac:dyDescent="0.3">
      <c r="A187" s="19" t="s">
        <v>223</v>
      </c>
      <c r="B187" s="19" t="s">
        <v>14</v>
      </c>
      <c r="C187" s="19">
        <v>213</v>
      </c>
      <c r="D187" s="19">
        <v>0</v>
      </c>
      <c r="E187" s="21">
        <f t="shared" si="6"/>
        <v>213</v>
      </c>
      <c r="F187" s="19">
        <v>0</v>
      </c>
      <c r="G187" s="21">
        <f t="shared" si="7"/>
        <v>213</v>
      </c>
      <c r="H187" s="19">
        <v>20.48</v>
      </c>
      <c r="I187" s="22">
        <f t="shared" si="8"/>
        <v>4362.24</v>
      </c>
    </row>
    <row r="188" spans="1:9" s="57" customFormat="1" ht="20.25" x14ac:dyDescent="0.3">
      <c r="A188" s="53" t="s">
        <v>184</v>
      </c>
      <c r="B188" s="53" t="s">
        <v>14</v>
      </c>
      <c r="C188" s="53">
        <v>5</v>
      </c>
      <c r="D188" s="53">
        <v>1</v>
      </c>
      <c r="E188" s="55">
        <v>6</v>
      </c>
      <c r="F188" s="53">
        <v>1</v>
      </c>
      <c r="G188" s="55">
        <v>5</v>
      </c>
      <c r="H188" s="53">
        <v>385</v>
      </c>
      <c r="I188" s="56">
        <f t="shared" si="8"/>
        <v>1925</v>
      </c>
    </row>
    <row r="189" spans="1:9" s="57" customFormat="1" ht="20.25" x14ac:dyDescent="0.3">
      <c r="A189" s="53" t="s">
        <v>212</v>
      </c>
      <c r="B189" s="53" t="s">
        <v>14</v>
      </c>
      <c r="C189" s="53">
        <v>12</v>
      </c>
      <c r="D189" s="53">
        <v>0</v>
      </c>
      <c r="E189" s="55">
        <f t="shared" si="6"/>
        <v>12</v>
      </c>
      <c r="F189" s="53">
        <v>6</v>
      </c>
      <c r="G189" s="55">
        <v>6</v>
      </c>
      <c r="H189" s="53">
        <v>24.34</v>
      </c>
      <c r="I189" s="56">
        <f t="shared" si="8"/>
        <v>146.04</v>
      </c>
    </row>
    <row r="190" spans="1:9" s="57" customFormat="1" ht="20.25" x14ac:dyDescent="0.3">
      <c r="A190" s="53" t="s">
        <v>185</v>
      </c>
      <c r="B190" s="53" t="s">
        <v>14</v>
      </c>
      <c r="C190" s="53">
        <v>6</v>
      </c>
      <c r="D190" s="53">
        <v>6</v>
      </c>
      <c r="E190" s="55">
        <f t="shared" si="6"/>
        <v>12</v>
      </c>
      <c r="F190" s="53">
        <v>6</v>
      </c>
      <c r="G190" s="55">
        <f t="shared" si="7"/>
        <v>6</v>
      </c>
      <c r="H190" s="53">
        <v>15.11</v>
      </c>
      <c r="I190" s="56">
        <f t="shared" si="8"/>
        <v>90.66</v>
      </c>
    </row>
    <row r="191" spans="1:9" ht="20.25" x14ac:dyDescent="0.3">
      <c r="A191" s="19" t="s">
        <v>186</v>
      </c>
      <c r="B191" s="19" t="s">
        <v>14</v>
      </c>
      <c r="C191" s="19">
        <v>433</v>
      </c>
      <c r="D191" s="19">
        <v>0</v>
      </c>
      <c r="E191" s="21">
        <f t="shared" si="6"/>
        <v>433</v>
      </c>
      <c r="F191" s="19">
        <v>53</v>
      </c>
      <c r="G191" s="21">
        <v>380</v>
      </c>
      <c r="H191" s="19">
        <v>9.9</v>
      </c>
      <c r="I191" s="22">
        <f t="shared" si="8"/>
        <v>3762</v>
      </c>
    </row>
    <row r="192" spans="1:9" s="57" customFormat="1" ht="20.25" x14ac:dyDescent="0.3">
      <c r="A192" s="53" t="s">
        <v>187</v>
      </c>
      <c r="B192" s="53" t="s">
        <v>14</v>
      </c>
      <c r="C192" s="53">
        <v>12</v>
      </c>
      <c r="D192" s="53">
        <v>1</v>
      </c>
      <c r="E192" s="55">
        <f t="shared" si="6"/>
        <v>13</v>
      </c>
      <c r="F192" s="53">
        <v>1</v>
      </c>
      <c r="G192" s="55">
        <f t="shared" si="7"/>
        <v>12</v>
      </c>
      <c r="H192" s="53">
        <v>1072.5</v>
      </c>
      <c r="I192" s="56">
        <f t="shared" si="8"/>
        <v>12870</v>
      </c>
    </row>
    <row r="193" spans="1:9" ht="20.25" x14ac:dyDescent="0.3">
      <c r="A193" s="19" t="s">
        <v>188</v>
      </c>
      <c r="B193" s="19" t="s">
        <v>14</v>
      </c>
      <c r="C193" s="19">
        <v>661</v>
      </c>
      <c r="D193" s="19">
        <v>0</v>
      </c>
      <c r="E193" s="21">
        <f t="shared" si="6"/>
        <v>661</v>
      </c>
      <c r="F193" s="19">
        <v>61</v>
      </c>
      <c r="G193" s="21">
        <f t="shared" si="7"/>
        <v>600</v>
      </c>
      <c r="H193" s="19">
        <v>4.68</v>
      </c>
      <c r="I193" s="22">
        <f t="shared" si="8"/>
        <v>2808</v>
      </c>
    </row>
    <row r="194" spans="1:9" ht="20.25" x14ac:dyDescent="0.3">
      <c r="A194" s="19" t="s">
        <v>189</v>
      </c>
      <c r="B194" s="19" t="s">
        <v>14</v>
      </c>
      <c r="C194" s="19">
        <v>150</v>
      </c>
      <c r="D194" s="19">
        <v>0</v>
      </c>
      <c r="E194" s="21">
        <v>150</v>
      </c>
      <c r="F194" s="19">
        <v>50</v>
      </c>
      <c r="G194" s="21">
        <v>100</v>
      </c>
      <c r="H194" s="19">
        <v>1.31</v>
      </c>
      <c r="I194" s="22">
        <f t="shared" si="8"/>
        <v>131</v>
      </c>
    </row>
    <row r="195" spans="1:9" ht="20.25" x14ac:dyDescent="0.3">
      <c r="A195" s="19" t="s">
        <v>208</v>
      </c>
      <c r="B195" s="19" t="s">
        <v>14</v>
      </c>
      <c r="C195" s="19">
        <v>260</v>
      </c>
      <c r="D195" s="19">
        <v>0</v>
      </c>
      <c r="E195" s="21">
        <f t="shared" si="6"/>
        <v>260</v>
      </c>
      <c r="F195" s="19">
        <v>20</v>
      </c>
      <c r="G195" s="21">
        <f t="shared" si="7"/>
        <v>240</v>
      </c>
      <c r="H195" s="19">
        <v>0.25</v>
      </c>
      <c r="I195" s="22">
        <f t="shared" si="8"/>
        <v>60</v>
      </c>
    </row>
    <row r="196" spans="1:9" s="57" customFormat="1" ht="20.25" x14ac:dyDescent="0.3">
      <c r="A196" s="53" t="s">
        <v>209</v>
      </c>
      <c r="B196" s="53" t="s">
        <v>14</v>
      </c>
      <c r="C196" s="53">
        <v>7</v>
      </c>
      <c r="D196" s="53">
        <v>3</v>
      </c>
      <c r="E196" s="55">
        <f t="shared" si="6"/>
        <v>10</v>
      </c>
      <c r="F196" s="53">
        <v>0</v>
      </c>
      <c r="G196" s="55">
        <f t="shared" si="7"/>
        <v>10</v>
      </c>
      <c r="H196" s="53">
        <v>79.2</v>
      </c>
      <c r="I196" s="56">
        <f t="shared" si="8"/>
        <v>792</v>
      </c>
    </row>
    <row r="197" spans="1:9" ht="20.25" x14ac:dyDescent="0.3">
      <c r="A197" s="19" t="s">
        <v>211</v>
      </c>
      <c r="B197" s="19" t="s">
        <v>14</v>
      </c>
      <c r="C197" s="19">
        <v>22</v>
      </c>
      <c r="D197" s="19">
        <v>0</v>
      </c>
      <c r="E197" s="21">
        <f t="shared" si="6"/>
        <v>22</v>
      </c>
      <c r="F197" s="19">
        <v>0</v>
      </c>
      <c r="G197" s="21">
        <f t="shared" si="7"/>
        <v>22</v>
      </c>
      <c r="H197" s="19">
        <v>106.8</v>
      </c>
      <c r="I197" s="22">
        <f t="shared" si="8"/>
        <v>2349.6</v>
      </c>
    </row>
    <row r="198" spans="1:9" ht="20.25" x14ac:dyDescent="0.3">
      <c r="A198" s="19" t="s">
        <v>210</v>
      </c>
      <c r="B198" s="19" t="s">
        <v>14</v>
      </c>
      <c r="C198" s="19">
        <v>120</v>
      </c>
      <c r="D198" s="19">
        <v>0</v>
      </c>
      <c r="E198" s="21">
        <v>120</v>
      </c>
      <c r="F198" s="19">
        <v>40</v>
      </c>
      <c r="G198" s="21">
        <v>80</v>
      </c>
      <c r="H198" s="19">
        <v>0.88</v>
      </c>
      <c r="I198" s="22">
        <f t="shared" si="8"/>
        <v>70.400000000000006</v>
      </c>
    </row>
    <row r="199" spans="1:9" ht="20.25" x14ac:dyDescent="0.3">
      <c r="A199" s="19" t="s">
        <v>190</v>
      </c>
      <c r="B199" s="19" t="s">
        <v>14</v>
      </c>
      <c r="C199" s="19">
        <v>260</v>
      </c>
      <c r="D199" s="19">
        <v>0</v>
      </c>
      <c r="E199" s="21">
        <v>260</v>
      </c>
      <c r="F199" s="19">
        <v>20</v>
      </c>
      <c r="G199" s="21">
        <f t="shared" si="7"/>
        <v>240</v>
      </c>
      <c r="H199" s="19">
        <v>23.7</v>
      </c>
      <c r="I199" s="22">
        <f t="shared" si="8"/>
        <v>5688</v>
      </c>
    </row>
    <row r="200" spans="1:9" ht="20.25" x14ac:dyDescent="0.3">
      <c r="A200" s="19" t="s">
        <v>217</v>
      </c>
      <c r="B200" s="19" t="s">
        <v>14</v>
      </c>
      <c r="C200" s="19">
        <v>197</v>
      </c>
      <c r="D200" s="19">
        <v>0</v>
      </c>
      <c r="E200" s="20">
        <f t="shared" si="6"/>
        <v>197</v>
      </c>
      <c r="F200" s="19">
        <v>0</v>
      </c>
      <c r="G200" s="20">
        <f t="shared" si="7"/>
        <v>197</v>
      </c>
      <c r="H200" s="19">
        <v>16.5</v>
      </c>
      <c r="I200" s="48">
        <f t="shared" si="8"/>
        <v>3250.5</v>
      </c>
    </row>
    <row r="201" spans="1:9" s="57" customFormat="1" ht="20.25" x14ac:dyDescent="0.3">
      <c r="A201" s="53" t="s">
        <v>218</v>
      </c>
      <c r="B201" s="53" t="s">
        <v>14</v>
      </c>
      <c r="C201" s="53">
        <v>20</v>
      </c>
      <c r="D201" s="53">
        <v>20</v>
      </c>
      <c r="E201" s="54">
        <f t="shared" si="6"/>
        <v>40</v>
      </c>
      <c r="F201" s="53">
        <v>10</v>
      </c>
      <c r="G201" s="54">
        <f t="shared" si="7"/>
        <v>30</v>
      </c>
      <c r="H201" s="53">
        <v>86.68</v>
      </c>
      <c r="I201" s="59">
        <f t="shared" si="8"/>
        <v>2600.4</v>
      </c>
    </row>
    <row r="202" spans="1:9" s="57" customFormat="1" ht="20.25" x14ac:dyDescent="0.3">
      <c r="A202" s="53" t="s">
        <v>219</v>
      </c>
      <c r="B202" s="53" t="s">
        <v>14</v>
      </c>
      <c r="C202" s="53">
        <v>80</v>
      </c>
      <c r="D202" s="53">
        <v>0</v>
      </c>
      <c r="E202" s="54">
        <v>80</v>
      </c>
      <c r="F202" s="53">
        <v>0</v>
      </c>
      <c r="G202" s="54">
        <v>80</v>
      </c>
      <c r="H202" s="53">
        <v>8.49</v>
      </c>
      <c r="I202" s="59">
        <v>849</v>
      </c>
    </row>
    <row r="203" spans="1:9" ht="20.25" x14ac:dyDescent="0.3">
      <c r="A203" s="19" t="s">
        <v>222</v>
      </c>
      <c r="B203" s="19" t="s">
        <v>14</v>
      </c>
      <c r="C203" s="19">
        <v>100</v>
      </c>
      <c r="D203" s="19">
        <v>0</v>
      </c>
      <c r="E203" s="20">
        <v>100</v>
      </c>
      <c r="F203" s="19">
        <v>0</v>
      </c>
      <c r="G203" s="20">
        <v>100</v>
      </c>
      <c r="H203" s="19">
        <v>13.2</v>
      </c>
      <c r="I203" s="48">
        <v>1320</v>
      </c>
    </row>
    <row r="204" spans="1:9" ht="20.25" x14ac:dyDescent="0.3">
      <c r="A204" s="19" t="s">
        <v>220</v>
      </c>
      <c r="B204" s="19" t="s">
        <v>14</v>
      </c>
      <c r="C204" s="19">
        <v>28</v>
      </c>
      <c r="D204" s="19">
        <v>24</v>
      </c>
      <c r="E204" s="20">
        <v>52</v>
      </c>
      <c r="F204" s="19">
        <v>10</v>
      </c>
      <c r="G204" s="20">
        <v>42</v>
      </c>
      <c r="H204" s="19">
        <v>79.75</v>
      </c>
      <c r="I204" s="48">
        <v>1914</v>
      </c>
    </row>
    <row r="205" spans="1:9" ht="23.25" x14ac:dyDescent="0.35">
      <c r="A205" s="50" t="s">
        <v>191</v>
      </c>
      <c r="B205" s="30"/>
      <c r="C205" s="30"/>
      <c r="D205" s="30"/>
      <c r="E205" s="25"/>
      <c r="F205" s="30"/>
      <c r="G205" s="25"/>
      <c r="H205" s="51" t="s">
        <v>193</v>
      </c>
      <c r="I205" s="52">
        <f>SUM(I147:I201)</f>
        <v>335884.74999999988</v>
      </c>
    </row>
    <row r="206" spans="1:9" ht="23.25" x14ac:dyDescent="0.35">
      <c r="A206" s="46" t="s">
        <v>192</v>
      </c>
      <c r="B206" s="30"/>
      <c r="C206" s="44"/>
      <c r="D206" s="44"/>
      <c r="E206" s="44"/>
      <c r="F206" s="44"/>
      <c r="G206" s="44"/>
      <c r="I206" s="47">
        <f>I205+I136+I66</f>
        <v>922313.59</v>
      </c>
    </row>
    <row r="207" spans="1:9" ht="23.25" x14ac:dyDescent="0.35">
      <c r="A207" s="46"/>
      <c r="B207" s="44"/>
      <c r="I207" s="40"/>
    </row>
    <row r="208" spans="1:9" ht="23.25" x14ac:dyDescent="0.35">
      <c r="A208" s="46"/>
      <c r="B208" s="29"/>
    </row>
    <row r="209" spans="1:8" ht="20.25" x14ac:dyDescent="0.3">
      <c r="A209" s="29" t="s">
        <v>194</v>
      </c>
      <c r="B209" s="29"/>
      <c r="H209" t="s">
        <v>196</v>
      </c>
    </row>
    <row r="210" spans="1:8" ht="20.25" x14ac:dyDescent="0.3">
      <c r="A210" t="s">
        <v>197</v>
      </c>
      <c r="B210" s="29"/>
      <c r="G210" t="s">
        <v>221</v>
      </c>
    </row>
    <row r="211" spans="1:8" ht="20.25" x14ac:dyDescent="0.3">
      <c r="B211" s="29" t="s">
        <v>195</v>
      </c>
      <c r="H211" s="49"/>
    </row>
    <row r="212" spans="1:8" x14ac:dyDescent="0.25">
      <c r="B212" t="s">
        <v>198</v>
      </c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212"/>
  <sheetViews>
    <sheetView topLeftCell="A145" workbookViewId="0">
      <selection activeCell="C21" sqref="C21"/>
    </sheetView>
  </sheetViews>
  <sheetFormatPr baseColWidth="10" defaultRowHeight="15" x14ac:dyDescent="0.25"/>
  <cols>
    <col min="1" max="1" width="53" customWidth="1"/>
    <col min="9" max="9" width="19.5703125" customWidth="1"/>
    <col min="257" max="257" width="53" customWidth="1"/>
    <col min="265" max="265" width="19.5703125" customWidth="1"/>
    <col min="513" max="513" width="53" customWidth="1"/>
    <col min="521" max="521" width="19.5703125" customWidth="1"/>
    <col min="769" max="769" width="53" customWidth="1"/>
    <col min="777" max="777" width="19.5703125" customWidth="1"/>
    <col min="1025" max="1025" width="53" customWidth="1"/>
    <col min="1033" max="1033" width="19.5703125" customWidth="1"/>
    <col min="1281" max="1281" width="53" customWidth="1"/>
    <col min="1289" max="1289" width="19.5703125" customWidth="1"/>
    <col min="1537" max="1537" width="53" customWidth="1"/>
    <col min="1545" max="1545" width="19.5703125" customWidth="1"/>
    <col min="1793" max="1793" width="53" customWidth="1"/>
    <col min="1801" max="1801" width="19.5703125" customWidth="1"/>
    <col min="2049" max="2049" width="53" customWidth="1"/>
    <col min="2057" max="2057" width="19.5703125" customWidth="1"/>
    <col min="2305" max="2305" width="53" customWidth="1"/>
    <col min="2313" max="2313" width="19.5703125" customWidth="1"/>
    <col min="2561" max="2561" width="53" customWidth="1"/>
    <col min="2569" max="2569" width="19.5703125" customWidth="1"/>
    <col min="2817" max="2817" width="53" customWidth="1"/>
    <col min="2825" max="2825" width="19.5703125" customWidth="1"/>
    <col min="3073" max="3073" width="53" customWidth="1"/>
    <col min="3081" max="3081" width="19.5703125" customWidth="1"/>
    <col min="3329" max="3329" width="53" customWidth="1"/>
    <col min="3337" max="3337" width="19.5703125" customWidth="1"/>
    <col min="3585" max="3585" width="53" customWidth="1"/>
    <col min="3593" max="3593" width="19.5703125" customWidth="1"/>
    <col min="3841" max="3841" width="53" customWidth="1"/>
    <col min="3849" max="3849" width="19.5703125" customWidth="1"/>
    <col min="4097" max="4097" width="53" customWidth="1"/>
    <col min="4105" max="4105" width="19.5703125" customWidth="1"/>
    <col min="4353" max="4353" width="53" customWidth="1"/>
    <col min="4361" max="4361" width="19.5703125" customWidth="1"/>
    <col min="4609" max="4609" width="53" customWidth="1"/>
    <col min="4617" max="4617" width="19.5703125" customWidth="1"/>
    <col min="4865" max="4865" width="53" customWidth="1"/>
    <col min="4873" max="4873" width="19.5703125" customWidth="1"/>
    <col min="5121" max="5121" width="53" customWidth="1"/>
    <col min="5129" max="5129" width="19.5703125" customWidth="1"/>
    <col min="5377" max="5377" width="53" customWidth="1"/>
    <col min="5385" max="5385" width="19.5703125" customWidth="1"/>
    <col min="5633" max="5633" width="53" customWidth="1"/>
    <col min="5641" max="5641" width="19.5703125" customWidth="1"/>
    <col min="5889" max="5889" width="53" customWidth="1"/>
    <col min="5897" max="5897" width="19.5703125" customWidth="1"/>
    <col min="6145" max="6145" width="53" customWidth="1"/>
    <col min="6153" max="6153" width="19.5703125" customWidth="1"/>
    <col min="6401" max="6401" width="53" customWidth="1"/>
    <col min="6409" max="6409" width="19.5703125" customWidth="1"/>
    <col min="6657" max="6657" width="53" customWidth="1"/>
    <col min="6665" max="6665" width="19.5703125" customWidth="1"/>
    <col min="6913" max="6913" width="53" customWidth="1"/>
    <col min="6921" max="6921" width="19.5703125" customWidth="1"/>
    <col min="7169" max="7169" width="53" customWidth="1"/>
    <col min="7177" max="7177" width="19.5703125" customWidth="1"/>
    <col min="7425" max="7425" width="53" customWidth="1"/>
    <col min="7433" max="7433" width="19.5703125" customWidth="1"/>
    <col min="7681" max="7681" width="53" customWidth="1"/>
    <col min="7689" max="7689" width="19.5703125" customWidth="1"/>
    <col min="7937" max="7937" width="53" customWidth="1"/>
    <col min="7945" max="7945" width="19.5703125" customWidth="1"/>
    <col min="8193" max="8193" width="53" customWidth="1"/>
    <col min="8201" max="8201" width="19.5703125" customWidth="1"/>
    <col min="8449" max="8449" width="53" customWidth="1"/>
    <col min="8457" max="8457" width="19.5703125" customWidth="1"/>
    <col min="8705" max="8705" width="53" customWidth="1"/>
    <col min="8713" max="8713" width="19.5703125" customWidth="1"/>
    <col min="8961" max="8961" width="53" customWidth="1"/>
    <col min="8969" max="8969" width="19.5703125" customWidth="1"/>
    <col min="9217" max="9217" width="53" customWidth="1"/>
    <col min="9225" max="9225" width="19.5703125" customWidth="1"/>
    <col min="9473" max="9473" width="53" customWidth="1"/>
    <col min="9481" max="9481" width="19.5703125" customWidth="1"/>
    <col min="9729" max="9729" width="53" customWidth="1"/>
    <col min="9737" max="9737" width="19.5703125" customWidth="1"/>
    <col min="9985" max="9985" width="53" customWidth="1"/>
    <col min="9993" max="9993" width="19.5703125" customWidth="1"/>
    <col min="10241" max="10241" width="53" customWidth="1"/>
    <col min="10249" max="10249" width="19.5703125" customWidth="1"/>
    <col min="10497" max="10497" width="53" customWidth="1"/>
    <col min="10505" max="10505" width="19.5703125" customWidth="1"/>
    <col min="10753" max="10753" width="53" customWidth="1"/>
    <col min="10761" max="10761" width="19.5703125" customWidth="1"/>
    <col min="11009" max="11009" width="53" customWidth="1"/>
    <col min="11017" max="11017" width="19.5703125" customWidth="1"/>
    <col min="11265" max="11265" width="53" customWidth="1"/>
    <col min="11273" max="11273" width="19.5703125" customWidth="1"/>
    <col min="11521" max="11521" width="53" customWidth="1"/>
    <col min="11529" max="11529" width="19.5703125" customWidth="1"/>
    <col min="11777" max="11777" width="53" customWidth="1"/>
    <col min="11785" max="11785" width="19.5703125" customWidth="1"/>
    <col min="12033" max="12033" width="53" customWidth="1"/>
    <col min="12041" max="12041" width="19.5703125" customWidth="1"/>
    <col min="12289" max="12289" width="53" customWidth="1"/>
    <col min="12297" max="12297" width="19.5703125" customWidth="1"/>
    <col min="12545" max="12545" width="53" customWidth="1"/>
    <col min="12553" max="12553" width="19.5703125" customWidth="1"/>
    <col min="12801" max="12801" width="53" customWidth="1"/>
    <col min="12809" max="12809" width="19.5703125" customWidth="1"/>
    <col min="13057" max="13057" width="53" customWidth="1"/>
    <col min="13065" max="13065" width="19.5703125" customWidth="1"/>
    <col min="13313" max="13313" width="53" customWidth="1"/>
    <col min="13321" max="13321" width="19.5703125" customWidth="1"/>
    <col min="13569" max="13569" width="53" customWidth="1"/>
    <col min="13577" max="13577" width="19.5703125" customWidth="1"/>
    <col min="13825" max="13825" width="53" customWidth="1"/>
    <col min="13833" max="13833" width="19.5703125" customWidth="1"/>
    <col min="14081" max="14081" width="53" customWidth="1"/>
    <col min="14089" max="14089" width="19.5703125" customWidth="1"/>
    <col min="14337" max="14337" width="53" customWidth="1"/>
    <col min="14345" max="14345" width="19.5703125" customWidth="1"/>
    <col min="14593" max="14593" width="53" customWidth="1"/>
    <col min="14601" max="14601" width="19.5703125" customWidth="1"/>
    <col min="14849" max="14849" width="53" customWidth="1"/>
    <col min="14857" max="14857" width="19.5703125" customWidth="1"/>
    <col min="15105" max="15105" width="53" customWidth="1"/>
    <col min="15113" max="15113" width="19.5703125" customWidth="1"/>
    <col min="15361" max="15361" width="53" customWidth="1"/>
    <col min="15369" max="15369" width="19.5703125" customWidth="1"/>
    <col min="15617" max="15617" width="53" customWidth="1"/>
    <col min="15625" max="15625" width="19.5703125" customWidth="1"/>
    <col min="15873" max="15873" width="53" customWidth="1"/>
    <col min="15881" max="15881" width="19.5703125" customWidth="1"/>
    <col min="16129" max="16129" width="53" customWidth="1"/>
    <col min="16137" max="16137" width="19.5703125" customWidth="1"/>
  </cols>
  <sheetData>
    <row r="2" spans="1:9" x14ac:dyDescent="0.25">
      <c r="C2" s="1"/>
      <c r="G2" s="2"/>
    </row>
    <row r="3" spans="1:9" x14ac:dyDescent="0.25">
      <c r="C3" s="1"/>
      <c r="G3" s="2"/>
    </row>
    <row r="4" spans="1:9" x14ac:dyDescent="0.25">
      <c r="C4" s="1"/>
      <c r="G4" s="2"/>
    </row>
    <row r="5" spans="1:9" x14ac:dyDescent="0.25">
      <c r="C5" s="1" t="s">
        <v>0</v>
      </c>
    </row>
    <row r="6" spans="1:9" ht="15.75" x14ac:dyDescent="0.25">
      <c r="B6" s="3" t="s">
        <v>1</v>
      </c>
      <c r="C6" s="3"/>
      <c r="D6" s="3"/>
      <c r="E6" s="3"/>
      <c r="F6" s="3"/>
    </row>
    <row r="7" spans="1:9" x14ac:dyDescent="0.25">
      <c r="A7" s="4"/>
      <c r="B7" s="5" t="s">
        <v>2</v>
      </c>
      <c r="C7" s="1" t="s">
        <v>3</v>
      </c>
      <c r="D7" s="1"/>
      <c r="E7" s="1"/>
      <c r="F7" s="1" t="s">
        <v>4</v>
      </c>
      <c r="G7" s="5"/>
      <c r="H7" s="5"/>
    </row>
    <row r="8" spans="1:9" x14ac:dyDescent="0.25">
      <c r="D8" s="4"/>
    </row>
    <row r="9" spans="1:9" x14ac:dyDescent="0.25">
      <c r="A9" s="4" t="s">
        <v>5</v>
      </c>
      <c r="B9" s="6"/>
      <c r="C9" s="7" t="s">
        <v>6</v>
      </c>
      <c r="D9" s="7"/>
      <c r="E9" s="7"/>
      <c r="F9" s="7"/>
      <c r="G9" s="6"/>
      <c r="H9" s="6"/>
      <c r="I9" s="8"/>
    </row>
    <row r="10" spans="1:9" x14ac:dyDescent="0.25">
      <c r="A10" s="4" t="s">
        <v>7</v>
      </c>
      <c r="B10" s="9"/>
      <c r="C10" s="6" t="s">
        <v>8</v>
      </c>
      <c r="D10" s="6"/>
      <c r="E10" s="6"/>
      <c r="F10" s="7"/>
      <c r="G10" s="6"/>
      <c r="H10" s="6"/>
      <c r="I10" s="8"/>
    </row>
    <row r="11" spans="1:9" ht="15.75" thickBot="1" x14ac:dyDescent="0.3">
      <c r="A11" s="4" t="s">
        <v>9</v>
      </c>
      <c r="B11" s="6"/>
      <c r="C11" s="10" t="s">
        <v>10</v>
      </c>
      <c r="D11" s="10"/>
      <c r="E11" s="5" t="s">
        <v>11</v>
      </c>
      <c r="F11" s="11" t="s">
        <v>225</v>
      </c>
      <c r="G11" s="10"/>
      <c r="H11" s="5" t="s">
        <v>12</v>
      </c>
      <c r="I11" s="12">
        <v>2025</v>
      </c>
    </row>
    <row r="12" spans="1:9" x14ac:dyDescent="0.25">
      <c r="A12" s="13" t="s">
        <v>13</v>
      </c>
      <c r="B12" s="14" t="s">
        <v>14</v>
      </c>
      <c r="C12" s="14" t="s">
        <v>15</v>
      </c>
      <c r="D12" s="14" t="s">
        <v>16</v>
      </c>
      <c r="E12" s="14" t="s">
        <v>15</v>
      </c>
      <c r="F12" s="14" t="s">
        <v>17</v>
      </c>
      <c r="G12" s="14" t="s">
        <v>18</v>
      </c>
      <c r="H12" s="14" t="s">
        <v>19</v>
      </c>
      <c r="I12" s="15" t="s">
        <v>19</v>
      </c>
    </row>
    <row r="13" spans="1:9" ht="15.75" thickBot="1" x14ac:dyDescent="0.3">
      <c r="A13" s="16"/>
      <c r="B13" s="17"/>
      <c r="C13" s="17" t="s">
        <v>20</v>
      </c>
      <c r="D13" s="17"/>
      <c r="E13" s="17" t="s">
        <v>17</v>
      </c>
      <c r="F13" s="17" t="s">
        <v>21</v>
      </c>
      <c r="G13" s="17" t="s">
        <v>22</v>
      </c>
      <c r="H13" s="17" t="s">
        <v>23</v>
      </c>
      <c r="I13" s="18" t="s">
        <v>17</v>
      </c>
    </row>
    <row r="14" spans="1:9" ht="20.25" x14ac:dyDescent="0.3">
      <c r="A14" s="19" t="s">
        <v>24</v>
      </c>
      <c r="B14" s="19" t="s">
        <v>14</v>
      </c>
      <c r="C14" s="20">
        <v>940</v>
      </c>
      <c r="D14" s="20">
        <v>0</v>
      </c>
      <c r="E14" s="21">
        <v>940</v>
      </c>
      <c r="F14" s="20">
        <v>540</v>
      </c>
      <c r="G14" s="21">
        <v>400</v>
      </c>
      <c r="H14" s="19">
        <v>0.28000000000000003</v>
      </c>
      <c r="I14" s="22">
        <f>G14*H14</f>
        <v>112.00000000000001</v>
      </c>
    </row>
    <row r="15" spans="1:9" ht="20.25" x14ac:dyDescent="0.3">
      <c r="A15" s="19" t="s">
        <v>25</v>
      </c>
      <c r="B15" s="19" t="s">
        <v>14</v>
      </c>
      <c r="C15" s="20">
        <v>0</v>
      </c>
      <c r="D15" s="20">
        <v>0</v>
      </c>
      <c r="E15" s="21">
        <f t="shared" ref="E15:E65" si="0">+C15+D15</f>
        <v>0</v>
      </c>
      <c r="F15" s="19">
        <v>0</v>
      </c>
      <c r="G15" s="21">
        <v>0</v>
      </c>
      <c r="H15" s="19">
        <v>30.8</v>
      </c>
      <c r="I15" s="22">
        <f t="shared" ref="I15:I65" si="1">G15*H15</f>
        <v>0</v>
      </c>
    </row>
    <row r="16" spans="1:9" ht="20.25" x14ac:dyDescent="0.3">
      <c r="A16" s="19" t="s">
        <v>26</v>
      </c>
      <c r="B16" s="19" t="s">
        <v>14</v>
      </c>
      <c r="C16" s="20">
        <v>80</v>
      </c>
      <c r="D16" s="20">
        <v>0</v>
      </c>
      <c r="E16" s="21">
        <f t="shared" si="0"/>
        <v>80</v>
      </c>
      <c r="F16" s="19">
        <v>24</v>
      </c>
      <c r="G16" s="21">
        <v>56</v>
      </c>
      <c r="H16" s="19">
        <v>4.95</v>
      </c>
      <c r="I16" s="22">
        <f t="shared" si="1"/>
        <v>277.2</v>
      </c>
    </row>
    <row r="17" spans="1:9" ht="20.25" x14ac:dyDescent="0.3">
      <c r="A17" s="19" t="s">
        <v>27</v>
      </c>
      <c r="B17" s="19" t="s">
        <v>14</v>
      </c>
      <c r="C17" s="20">
        <v>25</v>
      </c>
      <c r="D17" s="20">
        <v>100</v>
      </c>
      <c r="E17" s="21">
        <v>125</v>
      </c>
      <c r="F17" s="19">
        <v>68</v>
      </c>
      <c r="G17" s="21">
        <v>57</v>
      </c>
      <c r="H17" s="19">
        <v>37.4</v>
      </c>
      <c r="I17" s="22">
        <f t="shared" si="1"/>
        <v>2131.7999999999997</v>
      </c>
    </row>
    <row r="18" spans="1:9" ht="20.25" x14ac:dyDescent="0.3">
      <c r="A18" s="19" t="s">
        <v>28</v>
      </c>
      <c r="B18" s="19" t="s">
        <v>14</v>
      </c>
      <c r="C18" s="20">
        <v>130</v>
      </c>
      <c r="D18" s="20">
        <v>100</v>
      </c>
      <c r="E18" s="21">
        <v>230</v>
      </c>
      <c r="F18" s="20">
        <v>160</v>
      </c>
      <c r="G18" s="21">
        <v>70</v>
      </c>
      <c r="H18" s="19">
        <v>0.36</v>
      </c>
      <c r="I18" s="22">
        <f t="shared" si="1"/>
        <v>25.2</v>
      </c>
    </row>
    <row r="19" spans="1:9" ht="20.25" x14ac:dyDescent="0.3">
      <c r="A19" s="19" t="s">
        <v>206</v>
      </c>
      <c r="B19" s="19" t="s">
        <v>14</v>
      </c>
      <c r="C19" s="20">
        <v>700</v>
      </c>
      <c r="D19" s="20">
        <v>0</v>
      </c>
      <c r="E19" s="21">
        <v>700</v>
      </c>
      <c r="F19" s="20">
        <v>150</v>
      </c>
      <c r="G19" s="21">
        <v>550</v>
      </c>
      <c r="H19" s="19">
        <v>0.85</v>
      </c>
      <c r="I19" s="22">
        <f t="shared" si="1"/>
        <v>467.5</v>
      </c>
    </row>
    <row r="20" spans="1:9" ht="20.25" x14ac:dyDescent="0.3">
      <c r="A20" s="19" t="s">
        <v>29</v>
      </c>
      <c r="B20" s="19" t="s">
        <v>14</v>
      </c>
      <c r="C20" s="20">
        <v>640</v>
      </c>
      <c r="D20" s="20">
        <v>0</v>
      </c>
      <c r="E20" s="21">
        <f t="shared" si="0"/>
        <v>640</v>
      </c>
      <c r="F20" s="20">
        <v>0</v>
      </c>
      <c r="G20" s="21">
        <f t="shared" ref="G20:G65" si="2">+E20-F20</f>
        <v>640</v>
      </c>
      <c r="H20" s="19">
        <v>0.17</v>
      </c>
      <c r="I20" s="22">
        <f t="shared" si="1"/>
        <v>108.80000000000001</v>
      </c>
    </row>
    <row r="21" spans="1:9" ht="20.25" x14ac:dyDescent="0.3">
      <c r="A21" s="19" t="s">
        <v>30</v>
      </c>
      <c r="B21" s="19" t="s">
        <v>14</v>
      </c>
      <c r="C21" s="20">
        <v>45</v>
      </c>
      <c r="D21" s="20">
        <v>50</v>
      </c>
      <c r="E21" s="21">
        <f t="shared" si="0"/>
        <v>95</v>
      </c>
      <c r="F21" s="19">
        <v>12</v>
      </c>
      <c r="G21" s="21">
        <v>85</v>
      </c>
      <c r="H21" s="19">
        <v>30.25</v>
      </c>
      <c r="I21" s="22">
        <f t="shared" si="1"/>
        <v>2571.25</v>
      </c>
    </row>
    <row r="22" spans="1:9" ht="20.25" x14ac:dyDescent="0.3">
      <c r="A22" s="19" t="s">
        <v>31</v>
      </c>
      <c r="B22" s="19" t="s">
        <v>14</v>
      </c>
      <c r="C22" s="20">
        <f>+[1]ENERO!G22</f>
        <v>0</v>
      </c>
      <c r="D22" s="20">
        <v>0</v>
      </c>
      <c r="E22" s="21">
        <f t="shared" si="0"/>
        <v>0</v>
      </c>
      <c r="F22" s="19">
        <v>0</v>
      </c>
      <c r="G22" s="21">
        <f t="shared" si="2"/>
        <v>0</v>
      </c>
      <c r="H22" s="19">
        <v>1.5</v>
      </c>
      <c r="I22" s="22">
        <f t="shared" si="1"/>
        <v>0</v>
      </c>
    </row>
    <row r="23" spans="1:9" ht="20.25" x14ac:dyDescent="0.3">
      <c r="A23" s="19" t="s">
        <v>32</v>
      </c>
      <c r="B23" s="19" t="s">
        <v>14</v>
      </c>
      <c r="C23" s="20">
        <v>289</v>
      </c>
      <c r="D23" s="20">
        <v>0</v>
      </c>
      <c r="E23" s="21">
        <v>289</v>
      </c>
      <c r="F23" s="19">
        <v>0</v>
      </c>
      <c r="G23" s="21">
        <v>289</v>
      </c>
      <c r="H23" s="19">
        <v>13.2</v>
      </c>
      <c r="I23" s="22">
        <f t="shared" si="1"/>
        <v>3814.7999999999997</v>
      </c>
    </row>
    <row r="24" spans="1:9" s="57" customFormat="1" ht="20.25" x14ac:dyDescent="0.3">
      <c r="A24" s="53" t="s">
        <v>33</v>
      </c>
      <c r="B24" s="53" t="s">
        <v>14</v>
      </c>
      <c r="C24" s="54">
        <v>200</v>
      </c>
      <c r="D24" s="54">
        <v>0</v>
      </c>
      <c r="E24" s="55">
        <v>200</v>
      </c>
      <c r="F24" s="54">
        <v>130</v>
      </c>
      <c r="G24" s="55">
        <v>70</v>
      </c>
      <c r="H24" s="53">
        <v>2.73</v>
      </c>
      <c r="I24" s="56">
        <f t="shared" si="1"/>
        <v>191.1</v>
      </c>
    </row>
    <row r="25" spans="1:9" s="57" customFormat="1" ht="20.25" x14ac:dyDescent="0.3">
      <c r="A25" s="53" t="s">
        <v>34</v>
      </c>
      <c r="B25" s="53" t="s">
        <v>14</v>
      </c>
      <c r="C25" s="54">
        <v>925</v>
      </c>
      <c r="D25" s="54">
        <v>0</v>
      </c>
      <c r="E25" s="55">
        <f t="shared" si="0"/>
        <v>925</v>
      </c>
      <c r="F25" s="53">
        <v>325</v>
      </c>
      <c r="G25" s="55">
        <v>600</v>
      </c>
      <c r="H25" s="53">
        <v>2.02</v>
      </c>
      <c r="I25" s="56">
        <f t="shared" si="1"/>
        <v>1212</v>
      </c>
    </row>
    <row r="26" spans="1:9" s="57" customFormat="1" ht="20.25" x14ac:dyDescent="0.3">
      <c r="A26" s="53" t="s">
        <v>35</v>
      </c>
      <c r="B26" s="53" t="s">
        <v>14</v>
      </c>
      <c r="C26" s="54">
        <v>5</v>
      </c>
      <c r="D26" s="54">
        <v>2</v>
      </c>
      <c r="E26" s="55">
        <v>7</v>
      </c>
      <c r="F26" s="53">
        <v>1</v>
      </c>
      <c r="G26" s="55">
        <f t="shared" si="2"/>
        <v>6</v>
      </c>
      <c r="H26" s="53">
        <v>315.7</v>
      </c>
      <c r="I26" s="56">
        <f t="shared" si="1"/>
        <v>1894.1999999999998</v>
      </c>
    </row>
    <row r="27" spans="1:9" s="57" customFormat="1" ht="20.25" x14ac:dyDescent="0.3">
      <c r="A27" s="53" t="s">
        <v>36</v>
      </c>
      <c r="B27" s="53" t="s">
        <v>14</v>
      </c>
      <c r="C27" s="54">
        <v>37</v>
      </c>
      <c r="D27" s="54">
        <v>0</v>
      </c>
      <c r="E27" s="55">
        <v>37</v>
      </c>
      <c r="F27" s="53">
        <v>7</v>
      </c>
      <c r="G27" s="55">
        <f t="shared" si="2"/>
        <v>30</v>
      </c>
      <c r="H27" s="53">
        <v>91.18</v>
      </c>
      <c r="I27" s="56">
        <f t="shared" si="1"/>
        <v>2735.4</v>
      </c>
    </row>
    <row r="28" spans="1:9" ht="20.25" x14ac:dyDescent="0.3">
      <c r="A28" s="19" t="s">
        <v>37</v>
      </c>
      <c r="B28" s="19" t="s">
        <v>14</v>
      </c>
      <c r="C28" s="20">
        <v>275</v>
      </c>
      <c r="D28" s="20">
        <v>0</v>
      </c>
      <c r="E28" s="21">
        <f t="shared" si="0"/>
        <v>275</v>
      </c>
      <c r="F28" s="19">
        <v>10</v>
      </c>
      <c r="G28" s="21">
        <f t="shared" si="2"/>
        <v>265</v>
      </c>
      <c r="H28" s="19">
        <v>25.3</v>
      </c>
      <c r="I28" s="22">
        <f t="shared" si="1"/>
        <v>6704.5</v>
      </c>
    </row>
    <row r="29" spans="1:9" ht="20.25" x14ac:dyDescent="0.3">
      <c r="A29" s="19" t="s">
        <v>38</v>
      </c>
      <c r="B29" s="19" t="s">
        <v>14</v>
      </c>
      <c r="C29" s="20">
        <v>173</v>
      </c>
      <c r="D29" s="20">
        <v>0</v>
      </c>
      <c r="E29" s="21">
        <f t="shared" si="0"/>
        <v>173</v>
      </c>
      <c r="F29" s="19">
        <v>0</v>
      </c>
      <c r="G29" s="21">
        <f t="shared" si="2"/>
        <v>173</v>
      </c>
      <c r="H29" s="19">
        <v>18.7</v>
      </c>
      <c r="I29" s="22">
        <f t="shared" si="1"/>
        <v>3235.1</v>
      </c>
    </row>
    <row r="30" spans="1:9" ht="20.25" x14ac:dyDescent="0.3">
      <c r="A30" s="19" t="s">
        <v>39</v>
      </c>
      <c r="B30" s="19" t="s">
        <v>14</v>
      </c>
      <c r="C30" s="20">
        <v>592</v>
      </c>
      <c r="D30" s="20">
        <v>0</v>
      </c>
      <c r="E30" s="21">
        <f t="shared" si="0"/>
        <v>592</v>
      </c>
      <c r="F30" s="19">
        <v>142</v>
      </c>
      <c r="G30" s="21">
        <f t="shared" si="2"/>
        <v>450</v>
      </c>
      <c r="H30" s="19">
        <v>9.5399999999999991</v>
      </c>
      <c r="I30" s="22">
        <f t="shared" si="1"/>
        <v>4293</v>
      </c>
    </row>
    <row r="31" spans="1:9" ht="20.25" x14ac:dyDescent="0.3">
      <c r="A31" s="19" t="s">
        <v>40</v>
      </c>
      <c r="B31" s="19" t="s">
        <v>14</v>
      </c>
      <c r="C31" s="20">
        <v>25</v>
      </c>
      <c r="D31" s="20">
        <v>10</v>
      </c>
      <c r="E31" s="21">
        <v>35</v>
      </c>
      <c r="F31" s="19">
        <v>10</v>
      </c>
      <c r="G31" s="21">
        <f t="shared" si="2"/>
        <v>25</v>
      </c>
      <c r="H31" s="19">
        <v>587.29999999999995</v>
      </c>
      <c r="I31" s="22">
        <f t="shared" si="1"/>
        <v>14682.499999999998</v>
      </c>
    </row>
    <row r="32" spans="1:9" ht="20.25" x14ac:dyDescent="0.3">
      <c r="A32" s="19" t="s">
        <v>41</v>
      </c>
      <c r="B32" s="19" t="s">
        <v>14</v>
      </c>
      <c r="C32" s="20">
        <v>162</v>
      </c>
      <c r="D32" s="20">
        <v>0</v>
      </c>
      <c r="E32" s="21">
        <f t="shared" si="0"/>
        <v>162</v>
      </c>
      <c r="F32" s="19">
        <v>0</v>
      </c>
      <c r="G32" s="21">
        <f t="shared" si="2"/>
        <v>162</v>
      </c>
      <c r="H32" s="19">
        <v>4.78</v>
      </c>
      <c r="I32" s="22">
        <f t="shared" si="1"/>
        <v>774.36</v>
      </c>
    </row>
    <row r="33" spans="1:9" ht="20.25" x14ac:dyDescent="0.3">
      <c r="A33" s="19" t="s">
        <v>42</v>
      </c>
      <c r="B33" s="19" t="s">
        <v>14</v>
      </c>
      <c r="C33" s="20">
        <v>236</v>
      </c>
      <c r="D33" s="20">
        <v>0</v>
      </c>
      <c r="E33" s="21">
        <v>236</v>
      </c>
      <c r="F33" s="19">
        <v>8</v>
      </c>
      <c r="G33" s="21">
        <v>228</v>
      </c>
      <c r="H33" s="19">
        <v>2.9</v>
      </c>
      <c r="I33" s="22">
        <f t="shared" si="1"/>
        <v>661.19999999999993</v>
      </c>
    </row>
    <row r="34" spans="1:9" s="57" customFormat="1" ht="20.25" x14ac:dyDescent="0.3">
      <c r="A34" s="53" t="s">
        <v>43</v>
      </c>
      <c r="B34" s="53" t="s">
        <v>14</v>
      </c>
      <c r="C34" s="54">
        <v>5</v>
      </c>
      <c r="D34" s="54">
        <v>2</v>
      </c>
      <c r="E34" s="55">
        <v>7</v>
      </c>
      <c r="F34" s="53">
        <v>0</v>
      </c>
      <c r="G34" s="55">
        <f t="shared" si="2"/>
        <v>7</v>
      </c>
      <c r="H34" s="53">
        <v>94.66</v>
      </c>
      <c r="I34" s="56">
        <f t="shared" si="1"/>
        <v>662.62</v>
      </c>
    </row>
    <row r="35" spans="1:9" s="57" customFormat="1" ht="20.25" x14ac:dyDescent="0.3">
      <c r="A35" s="53" t="s">
        <v>44</v>
      </c>
      <c r="B35" s="53" t="s">
        <v>14</v>
      </c>
      <c r="C35" s="54">
        <v>21</v>
      </c>
      <c r="D35" s="54">
        <v>3</v>
      </c>
      <c r="E35" s="55">
        <f t="shared" si="0"/>
        <v>24</v>
      </c>
      <c r="F35" s="53">
        <v>5</v>
      </c>
      <c r="G35" s="55">
        <f t="shared" si="2"/>
        <v>19</v>
      </c>
      <c r="H35" s="53">
        <v>45.36</v>
      </c>
      <c r="I35" s="56">
        <f t="shared" si="1"/>
        <v>861.84</v>
      </c>
    </row>
    <row r="36" spans="1:9" s="57" customFormat="1" ht="20.25" x14ac:dyDescent="0.3">
      <c r="A36" s="53" t="s">
        <v>45</v>
      </c>
      <c r="B36" s="53" t="s">
        <v>14</v>
      </c>
      <c r="C36" s="54">
        <v>300</v>
      </c>
      <c r="D36" s="54">
        <v>0</v>
      </c>
      <c r="E36" s="55">
        <f t="shared" si="0"/>
        <v>300</v>
      </c>
      <c r="F36" s="53">
        <v>200</v>
      </c>
      <c r="G36" s="55">
        <v>100</v>
      </c>
      <c r="H36" s="53">
        <v>30.8</v>
      </c>
      <c r="I36" s="56">
        <f t="shared" si="1"/>
        <v>3080</v>
      </c>
    </row>
    <row r="37" spans="1:9" s="57" customFormat="1" ht="20.25" x14ac:dyDescent="0.3">
      <c r="A37" s="53" t="s">
        <v>46</v>
      </c>
      <c r="B37" s="53" t="s">
        <v>14</v>
      </c>
      <c r="C37" s="54">
        <v>200</v>
      </c>
      <c r="D37" s="54">
        <v>0</v>
      </c>
      <c r="E37" s="55">
        <f t="shared" si="0"/>
        <v>200</v>
      </c>
      <c r="F37" s="53">
        <v>5</v>
      </c>
      <c r="G37" s="55">
        <v>195</v>
      </c>
      <c r="H37" s="53">
        <v>2.89</v>
      </c>
      <c r="I37" s="56">
        <f t="shared" si="1"/>
        <v>563.55000000000007</v>
      </c>
    </row>
    <row r="38" spans="1:9" s="57" customFormat="1" ht="20.25" x14ac:dyDescent="0.3">
      <c r="A38" s="53" t="s">
        <v>47</v>
      </c>
      <c r="B38" s="53" t="s">
        <v>14</v>
      </c>
      <c r="C38" s="54">
        <v>370</v>
      </c>
      <c r="D38" s="54">
        <v>0</v>
      </c>
      <c r="E38" s="55">
        <f t="shared" si="0"/>
        <v>370</v>
      </c>
      <c r="F38" s="53">
        <v>0</v>
      </c>
      <c r="G38" s="55">
        <f t="shared" si="2"/>
        <v>370</v>
      </c>
      <c r="H38" s="53">
        <v>11.43</v>
      </c>
      <c r="I38" s="56">
        <f t="shared" si="1"/>
        <v>4229.0999999999995</v>
      </c>
    </row>
    <row r="39" spans="1:9" s="57" customFormat="1" ht="20.25" x14ac:dyDescent="0.3">
      <c r="A39" s="53" t="s">
        <v>48</v>
      </c>
      <c r="B39" s="58" t="s">
        <v>14</v>
      </c>
      <c r="C39" s="54">
        <v>1440</v>
      </c>
      <c r="D39" s="54">
        <v>0</v>
      </c>
      <c r="E39" s="55">
        <f t="shared" si="0"/>
        <v>1440</v>
      </c>
      <c r="F39" s="58">
        <v>0</v>
      </c>
      <c r="G39" s="55">
        <f t="shared" si="2"/>
        <v>1440</v>
      </c>
      <c r="H39" s="58">
        <v>15</v>
      </c>
      <c r="I39" s="56">
        <f t="shared" si="1"/>
        <v>21600</v>
      </c>
    </row>
    <row r="40" spans="1:9" ht="20.25" x14ac:dyDescent="0.3">
      <c r="A40" s="19" t="s">
        <v>49</v>
      </c>
      <c r="B40" s="19" t="s">
        <v>14</v>
      </c>
      <c r="C40" s="20">
        <v>0</v>
      </c>
      <c r="D40" s="20">
        <v>0</v>
      </c>
      <c r="E40" s="21">
        <v>0</v>
      </c>
      <c r="F40" s="19">
        <v>0</v>
      </c>
      <c r="G40" s="21">
        <v>0</v>
      </c>
      <c r="H40" s="19">
        <v>31.74</v>
      </c>
      <c r="I40" s="22">
        <f t="shared" si="1"/>
        <v>0</v>
      </c>
    </row>
    <row r="41" spans="1:9" s="57" customFormat="1" ht="20.25" x14ac:dyDescent="0.3">
      <c r="A41" s="53" t="s">
        <v>50</v>
      </c>
      <c r="B41" s="53" t="s">
        <v>14</v>
      </c>
      <c r="C41" s="54">
        <v>519</v>
      </c>
      <c r="D41" s="54">
        <v>200</v>
      </c>
      <c r="E41" s="55">
        <f t="shared" si="0"/>
        <v>719</v>
      </c>
      <c r="F41" s="53">
        <v>21</v>
      </c>
      <c r="G41" s="55">
        <f t="shared" si="2"/>
        <v>698</v>
      </c>
      <c r="H41" s="53">
        <v>7.69</v>
      </c>
      <c r="I41" s="56">
        <f t="shared" si="1"/>
        <v>5367.62</v>
      </c>
    </row>
    <row r="42" spans="1:9" s="57" customFormat="1" ht="20.25" x14ac:dyDescent="0.3">
      <c r="A42" s="53" t="s">
        <v>51</v>
      </c>
      <c r="B42" s="53" t="s">
        <v>14</v>
      </c>
      <c r="C42" s="54">
        <v>523</v>
      </c>
      <c r="D42" s="54">
        <v>0</v>
      </c>
      <c r="E42" s="55">
        <f t="shared" si="0"/>
        <v>523</v>
      </c>
      <c r="F42" s="53">
        <v>0</v>
      </c>
      <c r="G42" s="55">
        <f t="shared" si="2"/>
        <v>523</v>
      </c>
      <c r="H42" s="53">
        <v>17.82</v>
      </c>
      <c r="I42" s="56">
        <f t="shared" si="1"/>
        <v>9319.86</v>
      </c>
    </row>
    <row r="43" spans="1:9" s="57" customFormat="1" ht="20.25" x14ac:dyDescent="0.3">
      <c r="A43" s="53" t="s">
        <v>52</v>
      </c>
      <c r="B43" s="53" t="s">
        <v>14</v>
      </c>
      <c r="C43" s="54">
        <v>815</v>
      </c>
      <c r="D43" s="54">
        <v>200</v>
      </c>
      <c r="E43" s="55">
        <f t="shared" si="0"/>
        <v>1015</v>
      </c>
      <c r="F43" s="53">
        <v>165</v>
      </c>
      <c r="G43" s="55">
        <f t="shared" si="2"/>
        <v>850</v>
      </c>
      <c r="H43" s="53">
        <v>8.25</v>
      </c>
      <c r="I43" s="56">
        <f t="shared" si="1"/>
        <v>7012.5</v>
      </c>
    </row>
    <row r="44" spans="1:9" s="57" customFormat="1" ht="20.25" x14ac:dyDescent="0.3">
      <c r="A44" s="53" t="s">
        <v>53</v>
      </c>
      <c r="B44" s="53" t="s">
        <v>14</v>
      </c>
      <c r="C44" s="54">
        <v>300</v>
      </c>
      <c r="D44" s="54">
        <v>0</v>
      </c>
      <c r="E44" s="55">
        <f t="shared" si="0"/>
        <v>300</v>
      </c>
      <c r="F44" s="53">
        <v>0</v>
      </c>
      <c r="G44" s="55">
        <f t="shared" si="2"/>
        <v>300</v>
      </c>
      <c r="H44" s="53">
        <v>13.51</v>
      </c>
      <c r="I44" s="56">
        <f t="shared" si="1"/>
        <v>4053</v>
      </c>
    </row>
    <row r="45" spans="1:9" ht="20.25" x14ac:dyDescent="0.3">
      <c r="A45" s="19" t="s">
        <v>54</v>
      </c>
      <c r="B45" s="19" t="s">
        <v>14</v>
      </c>
      <c r="C45" s="20">
        <v>281</v>
      </c>
      <c r="D45" s="20">
        <v>100</v>
      </c>
      <c r="E45" s="21">
        <f t="shared" si="0"/>
        <v>381</v>
      </c>
      <c r="F45" s="19">
        <v>71</v>
      </c>
      <c r="G45" s="21">
        <f t="shared" si="2"/>
        <v>310</v>
      </c>
      <c r="H45" s="19">
        <v>14.2</v>
      </c>
      <c r="I45" s="22">
        <f t="shared" si="1"/>
        <v>4402</v>
      </c>
    </row>
    <row r="46" spans="1:9" ht="20.25" x14ac:dyDescent="0.3">
      <c r="A46" s="19" t="s">
        <v>55</v>
      </c>
      <c r="B46" s="19" t="s">
        <v>14</v>
      </c>
      <c r="C46" s="20">
        <v>127</v>
      </c>
      <c r="D46" s="20">
        <v>100</v>
      </c>
      <c r="E46" s="21">
        <f t="shared" si="0"/>
        <v>227</v>
      </c>
      <c r="F46" s="19">
        <v>0</v>
      </c>
      <c r="G46" s="21">
        <f t="shared" si="2"/>
        <v>227</v>
      </c>
      <c r="H46" s="19">
        <v>17.84</v>
      </c>
      <c r="I46" s="22">
        <f t="shared" si="1"/>
        <v>4049.68</v>
      </c>
    </row>
    <row r="47" spans="1:9" ht="20.25" x14ac:dyDescent="0.3">
      <c r="A47" s="19" t="s">
        <v>56</v>
      </c>
      <c r="B47" s="19" t="s">
        <v>14</v>
      </c>
      <c r="C47" s="20">
        <v>0</v>
      </c>
      <c r="D47" s="20">
        <v>50</v>
      </c>
      <c r="E47" s="21">
        <f t="shared" si="0"/>
        <v>50</v>
      </c>
      <c r="F47" s="19">
        <v>0</v>
      </c>
      <c r="G47" s="21">
        <f t="shared" si="2"/>
        <v>50</v>
      </c>
      <c r="H47" s="19">
        <v>10.45</v>
      </c>
      <c r="I47" s="22">
        <f t="shared" si="1"/>
        <v>522.5</v>
      </c>
    </row>
    <row r="48" spans="1:9" ht="20.25" x14ac:dyDescent="0.3">
      <c r="A48" s="19" t="s">
        <v>57</v>
      </c>
      <c r="B48" s="19" t="s">
        <v>14</v>
      </c>
      <c r="C48" s="20">
        <f>+[1]ENERO!G48</f>
        <v>0</v>
      </c>
      <c r="D48" s="20">
        <v>0</v>
      </c>
      <c r="E48" s="21">
        <f t="shared" si="0"/>
        <v>0</v>
      </c>
      <c r="F48" s="19">
        <v>0</v>
      </c>
      <c r="G48" s="21">
        <f t="shared" si="2"/>
        <v>0</v>
      </c>
      <c r="H48" s="19">
        <v>1.2</v>
      </c>
      <c r="I48" s="22">
        <f t="shared" si="1"/>
        <v>0</v>
      </c>
    </row>
    <row r="49" spans="1:9" s="57" customFormat="1" ht="20.25" x14ac:dyDescent="0.3">
      <c r="A49" s="53" t="s">
        <v>58</v>
      </c>
      <c r="B49" s="53" t="s">
        <v>14</v>
      </c>
      <c r="C49" s="54">
        <v>73</v>
      </c>
      <c r="D49" s="54">
        <v>0</v>
      </c>
      <c r="E49" s="55">
        <f t="shared" si="0"/>
        <v>73</v>
      </c>
      <c r="F49" s="53">
        <v>0</v>
      </c>
      <c r="G49" s="55">
        <v>73</v>
      </c>
      <c r="H49" s="53">
        <v>1.64</v>
      </c>
      <c r="I49" s="56">
        <f t="shared" si="1"/>
        <v>119.72</v>
      </c>
    </row>
    <row r="50" spans="1:9" ht="20.25" x14ac:dyDescent="0.3">
      <c r="A50" s="19" t="s">
        <v>59</v>
      </c>
      <c r="B50" s="19" t="s">
        <v>14</v>
      </c>
      <c r="C50" s="20">
        <v>93</v>
      </c>
      <c r="D50" s="20">
        <v>100</v>
      </c>
      <c r="E50" s="21">
        <f t="shared" si="0"/>
        <v>193</v>
      </c>
      <c r="F50" s="19">
        <v>85</v>
      </c>
      <c r="G50" s="21">
        <f t="shared" si="2"/>
        <v>108</v>
      </c>
      <c r="H50" s="19">
        <v>53.46</v>
      </c>
      <c r="I50" s="22">
        <f t="shared" si="1"/>
        <v>5773.68</v>
      </c>
    </row>
    <row r="51" spans="1:9" ht="20.25" x14ac:dyDescent="0.3">
      <c r="A51" s="19" t="s">
        <v>60</v>
      </c>
      <c r="B51" s="19" t="s">
        <v>14</v>
      </c>
      <c r="C51" s="20">
        <f>+[1]ENERO!G51</f>
        <v>0</v>
      </c>
      <c r="D51" s="20">
        <v>0</v>
      </c>
      <c r="E51" s="21">
        <f t="shared" si="0"/>
        <v>0</v>
      </c>
      <c r="F51" s="19">
        <v>0</v>
      </c>
      <c r="G51" s="21">
        <f t="shared" si="2"/>
        <v>0</v>
      </c>
      <c r="H51" s="19">
        <v>16.2</v>
      </c>
      <c r="I51" s="22">
        <f t="shared" si="1"/>
        <v>0</v>
      </c>
    </row>
    <row r="52" spans="1:9" ht="20.25" x14ac:dyDescent="0.3">
      <c r="A52" s="19" t="s">
        <v>61</v>
      </c>
      <c r="B52" s="19" t="s">
        <v>14</v>
      </c>
      <c r="C52" s="20">
        <v>380</v>
      </c>
      <c r="D52" s="20">
        <v>0</v>
      </c>
      <c r="E52" s="21">
        <f t="shared" si="0"/>
        <v>380</v>
      </c>
      <c r="F52" s="19">
        <v>0</v>
      </c>
      <c r="G52" s="21">
        <f t="shared" si="2"/>
        <v>380</v>
      </c>
      <c r="H52" s="19">
        <v>30.8</v>
      </c>
      <c r="I52" s="22">
        <f t="shared" si="1"/>
        <v>11704</v>
      </c>
    </row>
    <row r="53" spans="1:9" ht="20.25" x14ac:dyDescent="0.3">
      <c r="A53" s="19" t="s">
        <v>62</v>
      </c>
      <c r="B53" s="19" t="s">
        <v>14</v>
      </c>
      <c r="C53" s="20">
        <v>160</v>
      </c>
      <c r="D53" s="20">
        <v>0</v>
      </c>
      <c r="E53" s="21">
        <f t="shared" si="0"/>
        <v>160</v>
      </c>
      <c r="F53" s="19">
        <v>70</v>
      </c>
      <c r="G53" s="21">
        <f t="shared" si="2"/>
        <v>90</v>
      </c>
      <c r="H53" s="19">
        <v>60.5</v>
      </c>
      <c r="I53" s="22">
        <f t="shared" si="1"/>
        <v>5445</v>
      </c>
    </row>
    <row r="54" spans="1:9" ht="20.25" x14ac:dyDescent="0.3">
      <c r="A54" s="19" t="s">
        <v>63</v>
      </c>
      <c r="B54" s="19" t="s">
        <v>14</v>
      </c>
      <c r="C54" s="20">
        <v>0</v>
      </c>
      <c r="D54" s="20">
        <v>100</v>
      </c>
      <c r="E54" s="21">
        <v>100</v>
      </c>
      <c r="F54" s="19">
        <v>70</v>
      </c>
      <c r="G54" s="21">
        <f t="shared" si="2"/>
        <v>30</v>
      </c>
      <c r="H54" s="19">
        <v>0.74</v>
      </c>
      <c r="I54" s="22">
        <f t="shared" si="1"/>
        <v>22.2</v>
      </c>
    </row>
    <row r="55" spans="1:9" ht="20.25" x14ac:dyDescent="0.3">
      <c r="A55" s="19" t="s">
        <v>64</v>
      </c>
      <c r="B55" s="19" t="s">
        <v>14</v>
      </c>
      <c r="C55" s="20">
        <f>+[1]ENERO!G55</f>
        <v>0</v>
      </c>
      <c r="D55" s="20">
        <v>0</v>
      </c>
      <c r="E55" s="21">
        <f t="shared" si="0"/>
        <v>0</v>
      </c>
      <c r="F55" s="19">
        <v>0</v>
      </c>
      <c r="G55" s="21">
        <f t="shared" si="2"/>
        <v>0</v>
      </c>
      <c r="H55" s="19">
        <v>0.63</v>
      </c>
      <c r="I55" s="22">
        <f t="shared" si="1"/>
        <v>0</v>
      </c>
    </row>
    <row r="56" spans="1:9" s="57" customFormat="1" ht="20.25" x14ac:dyDescent="0.3">
      <c r="A56" s="53" t="s">
        <v>65</v>
      </c>
      <c r="B56" s="53" t="s">
        <v>14</v>
      </c>
      <c r="C56" s="54">
        <v>147</v>
      </c>
      <c r="D56" s="54">
        <v>0</v>
      </c>
      <c r="E56" s="55">
        <f t="shared" si="0"/>
        <v>147</v>
      </c>
      <c r="F56" s="53">
        <v>0</v>
      </c>
      <c r="G56" s="55">
        <v>147</v>
      </c>
      <c r="H56" s="53">
        <v>11.02</v>
      </c>
      <c r="I56" s="56">
        <f t="shared" si="1"/>
        <v>1619.9399999999998</v>
      </c>
    </row>
    <row r="57" spans="1:9" s="57" customFormat="1" ht="20.25" x14ac:dyDescent="0.3">
      <c r="A57" s="53" t="s">
        <v>66</v>
      </c>
      <c r="B57" s="53" t="s">
        <v>14</v>
      </c>
      <c r="C57" s="54">
        <f>+[1]ENERO!G57</f>
        <v>300</v>
      </c>
      <c r="D57" s="54">
        <v>0</v>
      </c>
      <c r="E57" s="55">
        <f t="shared" si="0"/>
        <v>300</v>
      </c>
      <c r="F57" s="53">
        <v>0</v>
      </c>
      <c r="G57" s="55">
        <f t="shared" si="2"/>
        <v>300</v>
      </c>
      <c r="H57" s="53">
        <v>2.5299999999999998</v>
      </c>
      <c r="I57" s="56">
        <f t="shared" si="1"/>
        <v>758.99999999999989</v>
      </c>
    </row>
    <row r="58" spans="1:9" ht="20.25" x14ac:dyDescent="0.3">
      <c r="A58" s="19" t="s">
        <v>67</v>
      </c>
      <c r="B58" s="19" t="s">
        <v>14</v>
      </c>
      <c r="C58" s="20">
        <v>200</v>
      </c>
      <c r="D58" s="20">
        <v>100</v>
      </c>
      <c r="E58" s="21">
        <f t="shared" si="0"/>
        <v>300</v>
      </c>
      <c r="F58" s="19">
        <v>35</v>
      </c>
      <c r="G58" s="21">
        <f t="shared" si="2"/>
        <v>265</v>
      </c>
      <c r="H58" s="19">
        <v>27.5</v>
      </c>
      <c r="I58" s="22">
        <f t="shared" si="1"/>
        <v>7287.5</v>
      </c>
    </row>
    <row r="59" spans="1:9" ht="20.25" x14ac:dyDescent="0.3">
      <c r="A59" s="19" t="s">
        <v>68</v>
      </c>
      <c r="B59" s="19" t="s">
        <v>69</v>
      </c>
      <c r="C59" s="20">
        <f>+[1]ENERO!G59</f>
        <v>0</v>
      </c>
      <c r="D59" s="20">
        <v>0</v>
      </c>
      <c r="E59" s="21">
        <f t="shared" si="0"/>
        <v>0</v>
      </c>
      <c r="F59" s="19">
        <v>0</v>
      </c>
      <c r="G59" s="21">
        <f t="shared" si="2"/>
        <v>0</v>
      </c>
      <c r="H59" s="19">
        <v>10.9</v>
      </c>
      <c r="I59" s="22">
        <f t="shared" si="1"/>
        <v>0</v>
      </c>
    </row>
    <row r="60" spans="1:9" ht="20.25" x14ac:dyDescent="0.3">
      <c r="A60" s="19" t="s">
        <v>70</v>
      </c>
      <c r="B60" s="19" t="s">
        <v>14</v>
      </c>
      <c r="C60" s="20">
        <v>211</v>
      </c>
      <c r="D60" s="20">
        <v>0</v>
      </c>
      <c r="E60" s="21">
        <f t="shared" si="0"/>
        <v>211</v>
      </c>
      <c r="F60" s="19">
        <v>102</v>
      </c>
      <c r="G60" s="21">
        <v>110</v>
      </c>
      <c r="H60" s="19">
        <v>6.6</v>
      </c>
      <c r="I60" s="22">
        <f t="shared" si="1"/>
        <v>726</v>
      </c>
    </row>
    <row r="61" spans="1:9" ht="20.25" x14ac:dyDescent="0.3">
      <c r="A61" s="19" t="s">
        <v>71</v>
      </c>
      <c r="B61" s="19" t="s">
        <v>14</v>
      </c>
      <c r="C61" s="20">
        <v>228</v>
      </c>
      <c r="D61" s="20">
        <v>200</v>
      </c>
      <c r="E61" s="21">
        <f t="shared" si="0"/>
        <v>428</v>
      </c>
      <c r="F61" s="19">
        <v>228</v>
      </c>
      <c r="G61" s="21">
        <f t="shared" si="2"/>
        <v>200</v>
      </c>
      <c r="H61" s="19">
        <v>1.63</v>
      </c>
      <c r="I61" s="22">
        <f t="shared" si="1"/>
        <v>326</v>
      </c>
    </row>
    <row r="62" spans="1:9" s="57" customFormat="1" ht="20.25" x14ac:dyDescent="0.3">
      <c r="A62" s="53" t="s">
        <v>72</v>
      </c>
      <c r="B62" s="53" t="s">
        <v>14</v>
      </c>
      <c r="C62" s="54">
        <f>+[1]ENERO!G62</f>
        <v>0</v>
      </c>
      <c r="D62" s="54">
        <v>0</v>
      </c>
      <c r="E62" s="55">
        <f t="shared" si="0"/>
        <v>0</v>
      </c>
      <c r="F62" s="53">
        <v>0</v>
      </c>
      <c r="G62" s="55">
        <f t="shared" si="2"/>
        <v>0</v>
      </c>
      <c r="H62" s="53">
        <v>7.28</v>
      </c>
      <c r="I62" s="56">
        <f t="shared" si="1"/>
        <v>0</v>
      </c>
    </row>
    <row r="63" spans="1:9" ht="20.25" x14ac:dyDescent="0.3">
      <c r="A63" s="19" t="s">
        <v>73</v>
      </c>
      <c r="B63" s="19" t="s">
        <v>14</v>
      </c>
      <c r="C63" s="20">
        <v>940</v>
      </c>
      <c r="D63" s="20">
        <v>0</v>
      </c>
      <c r="E63" s="21">
        <v>940</v>
      </c>
      <c r="F63" s="19">
        <v>60</v>
      </c>
      <c r="G63" s="21">
        <v>280</v>
      </c>
      <c r="H63" s="19">
        <v>3.17</v>
      </c>
      <c r="I63" s="22">
        <f t="shared" si="1"/>
        <v>887.6</v>
      </c>
    </row>
    <row r="64" spans="1:9" ht="20.25" x14ac:dyDescent="0.3">
      <c r="A64" s="19" t="s">
        <v>74</v>
      </c>
      <c r="B64" s="19" t="s">
        <v>14</v>
      </c>
      <c r="C64" s="20">
        <v>66</v>
      </c>
      <c r="D64" s="20">
        <v>0</v>
      </c>
      <c r="E64" s="21">
        <v>66</v>
      </c>
      <c r="F64" s="19">
        <v>4</v>
      </c>
      <c r="G64" s="21">
        <v>62</v>
      </c>
      <c r="H64" s="19">
        <v>30.2</v>
      </c>
      <c r="I64" s="22">
        <f t="shared" si="1"/>
        <v>1872.3999999999999</v>
      </c>
    </row>
    <row r="65" spans="1:9" ht="20.25" x14ac:dyDescent="0.3">
      <c r="A65" s="19" t="s">
        <v>75</v>
      </c>
      <c r="B65" s="19" t="s">
        <v>14</v>
      </c>
      <c r="C65" s="20">
        <v>90</v>
      </c>
      <c r="D65" s="20">
        <v>0</v>
      </c>
      <c r="E65" s="21">
        <f t="shared" si="0"/>
        <v>90</v>
      </c>
      <c r="F65" s="19">
        <v>80</v>
      </c>
      <c r="G65" s="21">
        <f t="shared" si="2"/>
        <v>10</v>
      </c>
      <c r="H65" s="19">
        <v>2.75</v>
      </c>
      <c r="I65" s="22">
        <f t="shared" si="1"/>
        <v>27.5</v>
      </c>
    </row>
    <row r="66" spans="1:9" ht="20.25" x14ac:dyDescent="0.3">
      <c r="A66" s="24" t="s">
        <v>76</v>
      </c>
      <c r="B66" s="24"/>
      <c r="C66" s="24"/>
      <c r="D66" s="24"/>
      <c r="E66" s="25"/>
      <c r="F66" s="26"/>
      <c r="G66" s="25"/>
      <c r="H66" s="27"/>
      <c r="I66" s="28">
        <f>SUM(I14:I65)</f>
        <v>148186.72</v>
      </c>
    </row>
    <row r="67" spans="1:9" ht="20.25" x14ac:dyDescent="0.3">
      <c r="A67" s="29"/>
      <c r="B67" s="29"/>
      <c r="C67" s="1"/>
      <c r="D67" s="29"/>
      <c r="E67" s="25"/>
      <c r="F67" s="30"/>
      <c r="G67" s="25"/>
      <c r="H67" s="29"/>
    </row>
    <row r="68" spans="1:9" ht="20.25" x14ac:dyDescent="0.3">
      <c r="A68" s="4"/>
      <c r="B68" s="5"/>
      <c r="C68" s="5"/>
      <c r="D68" s="5"/>
      <c r="E68" s="25"/>
      <c r="F68" s="31"/>
      <c r="G68" s="25"/>
      <c r="H68" s="5"/>
      <c r="I68" s="2"/>
    </row>
    <row r="69" spans="1:9" ht="21" thickBot="1" x14ac:dyDescent="0.35">
      <c r="B69" s="1"/>
      <c r="C69" s="32"/>
      <c r="D69" s="32"/>
      <c r="E69" s="25"/>
      <c r="F69" s="31"/>
      <c r="G69" s="25"/>
      <c r="H69" s="5"/>
    </row>
    <row r="70" spans="1:9" x14ac:dyDescent="0.25">
      <c r="A70" s="13" t="s">
        <v>13</v>
      </c>
      <c r="B70" s="14" t="s">
        <v>14</v>
      </c>
      <c r="C70" s="14" t="s">
        <v>15</v>
      </c>
      <c r="D70" s="14" t="s">
        <v>16</v>
      </c>
      <c r="E70" s="33" t="s">
        <v>15</v>
      </c>
      <c r="F70" s="33" t="s">
        <v>17</v>
      </c>
      <c r="G70" s="33" t="s">
        <v>18</v>
      </c>
      <c r="H70" s="14" t="s">
        <v>19</v>
      </c>
      <c r="I70" s="15" t="s">
        <v>19</v>
      </c>
    </row>
    <row r="71" spans="1:9" ht="15.75" thickBot="1" x14ac:dyDescent="0.3">
      <c r="A71" s="16"/>
      <c r="B71" s="17"/>
      <c r="C71" s="17" t="s">
        <v>20</v>
      </c>
      <c r="D71" s="17"/>
      <c r="E71" s="17" t="s">
        <v>17</v>
      </c>
      <c r="F71" s="17" t="s">
        <v>21</v>
      </c>
      <c r="G71" s="17" t="s">
        <v>22</v>
      </c>
      <c r="H71" s="17" t="s">
        <v>23</v>
      </c>
      <c r="I71" s="18" t="s">
        <v>17</v>
      </c>
    </row>
    <row r="72" spans="1:9" ht="20.25" x14ac:dyDescent="0.3">
      <c r="A72" s="19" t="s">
        <v>77</v>
      </c>
      <c r="B72" s="19" t="s">
        <v>14</v>
      </c>
      <c r="C72" s="19">
        <v>180</v>
      </c>
      <c r="D72" s="19">
        <v>100</v>
      </c>
      <c r="E72" s="21">
        <f>+C72+D72</f>
        <v>280</v>
      </c>
      <c r="F72" s="19">
        <v>17</v>
      </c>
      <c r="G72" s="21">
        <v>450</v>
      </c>
      <c r="H72" s="19">
        <v>24.2</v>
      </c>
      <c r="I72" s="22">
        <f>+G72*H72</f>
        <v>10890</v>
      </c>
    </row>
    <row r="73" spans="1:9" s="57" customFormat="1" ht="20.25" x14ac:dyDescent="0.3">
      <c r="A73" s="53" t="s">
        <v>78</v>
      </c>
      <c r="B73" s="53" t="s">
        <v>14</v>
      </c>
      <c r="C73" s="53">
        <v>60</v>
      </c>
      <c r="D73" s="53">
        <v>30</v>
      </c>
      <c r="E73" s="55">
        <v>90</v>
      </c>
      <c r="F73" s="53">
        <v>10</v>
      </c>
      <c r="G73" s="55">
        <v>80</v>
      </c>
      <c r="H73" s="53">
        <v>158.66</v>
      </c>
      <c r="I73" s="56">
        <f t="shared" ref="I73:I135" si="3">+G73*H73</f>
        <v>12692.8</v>
      </c>
    </row>
    <row r="74" spans="1:9" ht="20.25" x14ac:dyDescent="0.3">
      <c r="A74" s="19" t="s">
        <v>79</v>
      </c>
      <c r="B74" s="19" t="s">
        <v>14</v>
      </c>
      <c r="C74" s="19">
        <v>0</v>
      </c>
      <c r="D74" s="19">
        <v>0</v>
      </c>
      <c r="E74" s="21">
        <f t="shared" ref="E74:E134" si="4">+C74+D74</f>
        <v>0</v>
      </c>
      <c r="F74" s="19">
        <v>0</v>
      </c>
      <c r="G74" s="21">
        <f t="shared" ref="G74:G134" si="5">+E74-F74</f>
        <v>0</v>
      </c>
      <c r="H74" s="19">
        <v>190.8</v>
      </c>
      <c r="I74" s="22">
        <f t="shared" si="3"/>
        <v>0</v>
      </c>
    </row>
    <row r="75" spans="1:9" s="57" customFormat="1" ht="20.25" x14ac:dyDescent="0.3">
      <c r="A75" s="53" t="s">
        <v>80</v>
      </c>
      <c r="B75" s="53" t="s">
        <v>14</v>
      </c>
      <c r="C75" s="53">
        <v>155</v>
      </c>
      <c r="D75" s="53">
        <v>0</v>
      </c>
      <c r="E75" s="55">
        <f t="shared" si="4"/>
        <v>155</v>
      </c>
      <c r="F75" s="53">
        <v>0</v>
      </c>
      <c r="G75" s="55">
        <f>+E75-F75</f>
        <v>155</v>
      </c>
      <c r="H75" s="53">
        <v>11.24</v>
      </c>
      <c r="I75" s="56">
        <f t="shared" si="3"/>
        <v>1742.2</v>
      </c>
    </row>
    <row r="76" spans="1:9" ht="20.25" x14ac:dyDescent="0.3">
      <c r="A76" s="19" t="s">
        <v>81</v>
      </c>
      <c r="B76" s="19" t="s">
        <v>14</v>
      </c>
      <c r="C76" s="19">
        <v>240</v>
      </c>
      <c r="D76" s="19">
        <v>0</v>
      </c>
      <c r="E76" s="21">
        <v>240</v>
      </c>
      <c r="F76" s="19">
        <v>0</v>
      </c>
      <c r="G76" s="21">
        <v>240</v>
      </c>
      <c r="H76" s="19">
        <v>30.5</v>
      </c>
      <c r="I76" s="22">
        <f t="shared" si="3"/>
        <v>7320</v>
      </c>
    </row>
    <row r="77" spans="1:9" ht="20.25" x14ac:dyDescent="0.3">
      <c r="A77" s="19" t="s">
        <v>82</v>
      </c>
      <c r="B77" s="19" t="s">
        <v>14</v>
      </c>
      <c r="C77" s="19">
        <v>0</v>
      </c>
      <c r="D77" s="19">
        <v>0</v>
      </c>
      <c r="E77" s="21">
        <f t="shared" si="4"/>
        <v>0</v>
      </c>
      <c r="F77" s="19">
        <v>0</v>
      </c>
      <c r="G77" s="21">
        <f t="shared" si="5"/>
        <v>0</v>
      </c>
      <c r="H77" s="19">
        <v>2.5</v>
      </c>
      <c r="I77" s="22">
        <f t="shared" si="3"/>
        <v>0</v>
      </c>
    </row>
    <row r="78" spans="1:9" ht="20.25" x14ac:dyDescent="0.3">
      <c r="A78" s="19" t="s">
        <v>83</v>
      </c>
      <c r="B78" s="19" t="s">
        <v>14</v>
      </c>
      <c r="C78" s="19">
        <v>198</v>
      </c>
      <c r="D78" s="19">
        <v>0</v>
      </c>
      <c r="E78" s="21">
        <f t="shared" si="4"/>
        <v>198</v>
      </c>
      <c r="F78" s="19">
        <v>6</v>
      </c>
      <c r="G78" s="21">
        <f t="shared" si="5"/>
        <v>192</v>
      </c>
      <c r="H78" s="34">
        <v>132</v>
      </c>
      <c r="I78" s="22">
        <f t="shared" si="3"/>
        <v>25344</v>
      </c>
    </row>
    <row r="79" spans="1:9" ht="20.25" x14ac:dyDescent="0.3">
      <c r="A79" s="19" t="s">
        <v>84</v>
      </c>
      <c r="B79" s="19" t="s">
        <v>14</v>
      </c>
      <c r="C79" s="19">
        <v>860</v>
      </c>
      <c r="D79" s="19">
        <v>0</v>
      </c>
      <c r="E79" s="21">
        <v>860</v>
      </c>
      <c r="F79" s="19">
        <v>0</v>
      </c>
      <c r="G79" s="21">
        <f t="shared" si="5"/>
        <v>860</v>
      </c>
      <c r="H79" s="19">
        <v>1.71</v>
      </c>
      <c r="I79" s="22">
        <f t="shared" si="3"/>
        <v>1470.6</v>
      </c>
    </row>
    <row r="80" spans="1:9" ht="20.25" x14ac:dyDescent="0.3">
      <c r="A80" s="19" t="s">
        <v>85</v>
      </c>
      <c r="B80" s="19" t="s">
        <v>14</v>
      </c>
      <c r="C80" s="19">
        <v>310</v>
      </c>
      <c r="D80" s="19">
        <v>0</v>
      </c>
      <c r="E80" s="21">
        <f t="shared" si="4"/>
        <v>310</v>
      </c>
      <c r="F80" s="19">
        <v>0</v>
      </c>
      <c r="G80" s="21">
        <f t="shared" si="5"/>
        <v>310</v>
      </c>
      <c r="H80" s="19">
        <v>0.4</v>
      </c>
      <c r="I80" s="22">
        <f t="shared" si="3"/>
        <v>124</v>
      </c>
    </row>
    <row r="81" spans="1:9" s="57" customFormat="1" ht="20.25" x14ac:dyDescent="0.3">
      <c r="A81" s="53" t="s">
        <v>86</v>
      </c>
      <c r="B81" s="53" t="s">
        <v>14</v>
      </c>
      <c r="C81" s="53">
        <v>0</v>
      </c>
      <c r="D81" s="53">
        <v>0</v>
      </c>
      <c r="E81" s="55">
        <v>0</v>
      </c>
      <c r="F81" s="53">
        <v>0</v>
      </c>
      <c r="G81" s="55">
        <f t="shared" si="5"/>
        <v>0</v>
      </c>
      <c r="H81" s="53">
        <v>4.4000000000000004</v>
      </c>
      <c r="I81" s="56">
        <f t="shared" si="3"/>
        <v>0</v>
      </c>
    </row>
    <row r="82" spans="1:9" s="57" customFormat="1" ht="20.25" x14ac:dyDescent="0.3">
      <c r="A82" s="53" t="s">
        <v>87</v>
      </c>
      <c r="B82" s="53" t="s">
        <v>14</v>
      </c>
      <c r="C82" s="53">
        <v>22</v>
      </c>
      <c r="D82" s="53">
        <v>0</v>
      </c>
      <c r="E82" s="55">
        <f t="shared" si="4"/>
        <v>22</v>
      </c>
      <c r="F82" s="53">
        <v>7</v>
      </c>
      <c r="G82" s="55">
        <v>15</v>
      </c>
      <c r="H82" s="53">
        <v>547.69000000000005</v>
      </c>
      <c r="I82" s="56">
        <f t="shared" si="3"/>
        <v>8215.35</v>
      </c>
    </row>
    <row r="83" spans="1:9" s="57" customFormat="1" ht="20.25" x14ac:dyDescent="0.3">
      <c r="A83" s="53" t="s">
        <v>88</v>
      </c>
      <c r="B83" s="53" t="s">
        <v>89</v>
      </c>
      <c r="C83" s="53">
        <v>900</v>
      </c>
      <c r="D83" s="53">
        <v>0</v>
      </c>
      <c r="E83" s="55">
        <f t="shared" si="4"/>
        <v>900</v>
      </c>
      <c r="F83" s="53">
        <v>0</v>
      </c>
      <c r="G83" s="55">
        <f t="shared" si="5"/>
        <v>900</v>
      </c>
      <c r="H83" s="53">
        <v>134.94999999999999</v>
      </c>
      <c r="I83" s="56">
        <f t="shared" si="3"/>
        <v>121454.99999999999</v>
      </c>
    </row>
    <row r="84" spans="1:9" s="57" customFormat="1" ht="20.25" x14ac:dyDescent="0.3">
      <c r="A84" s="53" t="s">
        <v>90</v>
      </c>
      <c r="B84" s="53" t="s">
        <v>89</v>
      </c>
      <c r="C84" s="53">
        <v>120</v>
      </c>
      <c r="D84" s="53">
        <v>0</v>
      </c>
      <c r="E84" s="55">
        <f t="shared" si="4"/>
        <v>120</v>
      </c>
      <c r="F84" s="53">
        <v>20</v>
      </c>
      <c r="G84" s="55">
        <f t="shared" si="5"/>
        <v>100</v>
      </c>
      <c r="H84" s="53">
        <v>138.6</v>
      </c>
      <c r="I84" s="56">
        <f t="shared" si="3"/>
        <v>13860</v>
      </c>
    </row>
    <row r="85" spans="1:9" s="57" customFormat="1" ht="20.25" x14ac:dyDescent="0.3">
      <c r="A85" s="53" t="s">
        <v>91</v>
      </c>
      <c r="B85" s="53" t="s">
        <v>89</v>
      </c>
      <c r="C85" s="53">
        <v>248</v>
      </c>
      <c r="D85" s="53">
        <v>0</v>
      </c>
      <c r="E85" s="55">
        <f t="shared" si="4"/>
        <v>248</v>
      </c>
      <c r="F85" s="53">
        <v>58</v>
      </c>
      <c r="G85" s="55">
        <v>190</v>
      </c>
      <c r="H85" s="53">
        <v>135.62</v>
      </c>
      <c r="I85" s="56">
        <f t="shared" si="3"/>
        <v>25767.8</v>
      </c>
    </row>
    <row r="86" spans="1:9" s="57" customFormat="1" ht="20.25" x14ac:dyDescent="0.3">
      <c r="A86" s="53" t="s">
        <v>92</v>
      </c>
      <c r="B86" s="53" t="s">
        <v>14</v>
      </c>
      <c r="C86" s="53">
        <v>1000</v>
      </c>
      <c r="D86" s="53">
        <v>0</v>
      </c>
      <c r="E86" s="55">
        <f t="shared" si="4"/>
        <v>1000</v>
      </c>
      <c r="F86" s="53">
        <v>0</v>
      </c>
      <c r="G86" s="55">
        <f t="shared" si="5"/>
        <v>1000</v>
      </c>
      <c r="H86" s="53">
        <v>7.21</v>
      </c>
      <c r="I86" s="56">
        <f t="shared" si="3"/>
        <v>7210</v>
      </c>
    </row>
    <row r="87" spans="1:9" s="57" customFormat="1" ht="20.25" x14ac:dyDescent="0.3">
      <c r="A87" s="53" t="s">
        <v>93</v>
      </c>
      <c r="B87" s="53" t="s">
        <v>14</v>
      </c>
      <c r="C87" s="53">
        <v>183</v>
      </c>
      <c r="D87" s="53">
        <v>0</v>
      </c>
      <c r="E87" s="55">
        <f t="shared" si="4"/>
        <v>183</v>
      </c>
      <c r="F87" s="53">
        <v>13</v>
      </c>
      <c r="G87" s="55">
        <f t="shared" si="5"/>
        <v>170</v>
      </c>
      <c r="H87" s="53">
        <v>158.4</v>
      </c>
      <c r="I87" s="56">
        <f t="shared" si="3"/>
        <v>26928</v>
      </c>
    </row>
    <row r="88" spans="1:9" ht="20.25" x14ac:dyDescent="0.3">
      <c r="A88" s="19" t="s">
        <v>94</v>
      </c>
      <c r="B88" s="19" t="s">
        <v>14</v>
      </c>
      <c r="C88" s="19">
        <v>0</v>
      </c>
      <c r="D88" s="19">
        <v>0</v>
      </c>
      <c r="E88" s="21">
        <f t="shared" si="4"/>
        <v>0</v>
      </c>
      <c r="F88" s="19">
        <v>0</v>
      </c>
      <c r="G88" s="21">
        <f t="shared" si="5"/>
        <v>0</v>
      </c>
      <c r="H88" s="19">
        <v>1.84</v>
      </c>
      <c r="I88" s="22">
        <f t="shared" si="3"/>
        <v>0</v>
      </c>
    </row>
    <row r="89" spans="1:9" ht="20.25" x14ac:dyDescent="0.3">
      <c r="A89" s="19" t="s">
        <v>95</v>
      </c>
      <c r="B89" s="19" t="s">
        <v>14</v>
      </c>
      <c r="C89" s="19">
        <v>210</v>
      </c>
      <c r="D89" s="19">
        <v>0</v>
      </c>
      <c r="E89" s="21">
        <f t="shared" si="4"/>
        <v>210</v>
      </c>
      <c r="F89" s="19">
        <v>30</v>
      </c>
      <c r="G89" s="21">
        <f t="shared" si="5"/>
        <v>180</v>
      </c>
      <c r="H89" s="19">
        <v>1.84</v>
      </c>
      <c r="I89" s="22">
        <f t="shared" si="3"/>
        <v>331.2</v>
      </c>
    </row>
    <row r="90" spans="1:9" ht="20.25" x14ac:dyDescent="0.3">
      <c r="A90" s="19" t="s">
        <v>96</v>
      </c>
      <c r="B90" s="19" t="s">
        <v>14</v>
      </c>
      <c r="C90" s="19">
        <v>0</v>
      </c>
      <c r="D90" s="19">
        <v>0</v>
      </c>
      <c r="E90" s="21">
        <f t="shared" si="4"/>
        <v>0</v>
      </c>
      <c r="F90" s="19">
        <v>0</v>
      </c>
      <c r="G90" s="21">
        <f t="shared" si="5"/>
        <v>0</v>
      </c>
      <c r="H90" s="19">
        <v>0</v>
      </c>
      <c r="I90" s="22">
        <f t="shared" si="3"/>
        <v>0</v>
      </c>
    </row>
    <row r="91" spans="1:9" s="57" customFormat="1" ht="20.25" x14ac:dyDescent="0.3">
      <c r="A91" s="53" t="s">
        <v>97</v>
      </c>
      <c r="B91" s="53" t="s">
        <v>14</v>
      </c>
      <c r="C91" s="53">
        <v>450</v>
      </c>
      <c r="D91" s="53">
        <v>0</v>
      </c>
      <c r="E91" s="55">
        <f t="shared" si="4"/>
        <v>450</v>
      </c>
      <c r="F91" s="53">
        <v>20</v>
      </c>
      <c r="G91" s="55">
        <v>430</v>
      </c>
      <c r="H91" s="53">
        <v>1.33</v>
      </c>
      <c r="I91" s="56">
        <f t="shared" si="3"/>
        <v>571.9</v>
      </c>
    </row>
    <row r="92" spans="1:9" s="57" customFormat="1" ht="20.25" x14ac:dyDescent="0.3">
      <c r="A92" s="53" t="s">
        <v>98</v>
      </c>
      <c r="B92" s="53" t="s">
        <v>14</v>
      </c>
      <c r="C92" s="53">
        <v>0</v>
      </c>
      <c r="D92" s="53">
        <v>0</v>
      </c>
      <c r="E92" s="55">
        <f t="shared" si="4"/>
        <v>0</v>
      </c>
      <c r="F92" s="53">
        <v>0</v>
      </c>
      <c r="G92" s="55">
        <f t="shared" si="5"/>
        <v>0</v>
      </c>
      <c r="H92" s="53">
        <v>0</v>
      </c>
      <c r="I92" s="56">
        <f t="shared" si="3"/>
        <v>0</v>
      </c>
    </row>
    <row r="93" spans="1:9" s="57" customFormat="1" ht="20.25" x14ac:dyDescent="0.3">
      <c r="A93" s="53" t="s">
        <v>99</v>
      </c>
      <c r="B93" s="53" t="s">
        <v>14</v>
      </c>
      <c r="C93" s="53">
        <v>108</v>
      </c>
      <c r="D93" s="53">
        <v>0</v>
      </c>
      <c r="E93" s="55">
        <f t="shared" si="4"/>
        <v>108</v>
      </c>
      <c r="F93" s="53">
        <v>0</v>
      </c>
      <c r="G93" s="55">
        <f t="shared" si="5"/>
        <v>108</v>
      </c>
      <c r="H93" s="53">
        <v>30.8</v>
      </c>
      <c r="I93" s="56">
        <f t="shared" si="3"/>
        <v>3326.4</v>
      </c>
    </row>
    <row r="94" spans="1:9" s="57" customFormat="1" ht="20.25" x14ac:dyDescent="0.3">
      <c r="A94" s="53" t="s">
        <v>100</v>
      </c>
      <c r="B94" s="53" t="s">
        <v>14</v>
      </c>
      <c r="C94" s="53">
        <v>264</v>
      </c>
      <c r="D94" s="53">
        <v>0</v>
      </c>
      <c r="E94" s="55">
        <f t="shared" si="4"/>
        <v>264</v>
      </c>
      <c r="F94" s="53">
        <v>4</v>
      </c>
      <c r="G94" s="55">
        <f t="shared" si="5"/>
        <v>260</v>
      </c>
      <c r="H94" s="53">
        <v>31.08</v>
      </c>
      <c r="I94" s="56">
        <f t="shared" si="3"/>
        <v>8080.7999999999993</v>
      </c>
    </row>
    <row r="95" spans="1:9" s="57" customFormat="1" ht="20.25" x14ac:dyDescent="0.3">
      <c r="A95" s="53" t="s">
        <v>101</v>
      </c>
      <c r="B95" s="53" t="s">
        <v>14</v>
      </c>
      <c r="C95" s="53">
        <v>0</v>
      </c>
      <c r="D95" s="53">
        <v>0</v>
      </c>
      <c r="E95" s="55">
        <v>0</v>
      </c>
      <c r="F95" s="53">
        <v>0</v>
      </c>
      <c r="G95" s="55">
        <v>0</v>
      </c>
      <c r="H95" s="53">
        <v>0</v>
      </c>
      <c r="I95" s="56">
        <f t="shared" si="3"/>
        <v>0</v>
      </c>
    </row>
    <row r="96" spans="1:9" s="57" customFormat="1" ht="20.25" x14ac:dyDescent="0.3">
      <c r="A96" s="53" t="s">
        <v>102</v>
      </c>
      <c r="B96" s="53" t="s">
        <v>14</v>
      </c>
      <c r="C96" s="53">
        <v>202</v>
      </c>
      <c r="D96" s="53">
        <v>0</v>
      </c>
      <c r="E96" s="55">
        <f t="shared" si="4"/>
        <v>202</v>
      </c>
      <c r="F96" s="53">
        <v>0</v>
      </c>
      <c r="G96" s="55">
        <f t="shared" si="5"/>
        <v>202</v>
      </c>
      <c r="H96" s="53">
        <v>48.68</v>
      </c>
      <c r="I96" s="56">
        <f t="shared" si="3"/>
        <v>9833.36</v>
      </c>
    </row>
    <row r="97" spans="1:9" s="57" customFormat="1" ht="20.25" x14ac:dyDescent="0.3">
      <c r="A97" s="53" t="s">
        <v>103</v>
      </c>
      <c r="B97" s="53" t="s">
        <v>14</v>
      </c>
      <c r="C97" s="53">
        <v>168</v>
      </c>
      <c r="D97" s="53">
        <v>0</v>
      </c>
      <c r="E97" s="55">
        <f t="shared" si="4"/>
        <v>168</v>
      </c>
      <c r="F97" s="53">
        <v>0</v>
      </c>
      <c r="G97" s="55">
        <v>168</v>
      </c>
      <c r="H97" s="53">
        <v>58</v>
      </c>
      <c r="I97" s="56">
        <f t="shared" si="3"/>
        <v>9744</v>
      </c>
    </row>
    <row r="98" spans="1:9" s="57" customFormat="1" ht="20.25" x14ac:dyDescent="0.3">
      <c r="A98" s="53" t="s">
        <v>104</v>
      </c>
      <c r="B98" s="53" t="s">
        <v>14</v>
      </c>
      <c r="C98" s="53">
        <v>132</v>
      </c>
      <c r="D98" s="53">
        <v>0</v>
      </c>
      <c r="E98" s="55">
        <f t="shared" si="4"/>
        <v>132</v>
      </c>
      <c r="F98" s="53">
        <v>0</v>
      </c>
      <c r="G98" s="55">
        <f t="shared" si="5"/>
        <v>132</v>
      </c>
      <c r="H98" s="53">
        <v>41.8</v>
      </c>
      <c r="I98" s="56">
        <f t="shared" si="3"/>
        <v>5517.5999999999995</v>
      </c>
    </row>
    <row r="99" spans="1:9" s="57" customFormat="1" ht="20.25" x14ac:dyDescent="0.3">
      <c r="A99" s="53" t="s">
        <v>105</v>
      </c>
      <c r="B99" s="53" t="s">
        <v>14</v>
      </c>
      <c r="C99" s="53">
        <v>48</v>
      </c>
      <c r="D99" s="53">
        <v>0</v>
      </c>
      <c r="E99" s="55">
        <f t="shared" si="4"/>
        <v>48</v>
      </c>
      <c r="F99" s="53">
        <v>0</v>
      </c>
      <c r="G99" s="55">
        <v>48</v>
      </c>
      <c r="H99" s="53">
        <v>67.97</v>
      </c>
      <c r="I99" s="56">
        <f t="shared" si="3"/>
        <v>3262.56</v>
      </c>
    </row>
    <row r="100" spans="1:9" s="57" customFormat="1" ht="20.25" x14ac:dyDescent="0.3">
      <c r="A100" s="53" t="s">
        <v>106</v>
      </c>
      <c r="B100" s="53" t="s">
        <v>14</v>
      </c>
      <c r="C100" s="53">
        <v>264</v>
      </c>
      <c r="D100" s="53">
        <v>96</v>
      </c>
      <c r="E100" s="55">
        <f t="shared" si="4"/>
        <v>360</v>
      </c>
      <c r="F100" s="53">
        <v>0</v>
      </c>
      <c r="G100" s="55">
        <v>360</v>
      </c>
      <c r="H100" s="53">
        <v>67.97</v>
      </c>
      <c r="I100" s="56">
        <f t="shared" si="3"/>
        <v>24469.200000000001</v>
      </c>
    </row>
    <row r="101" spans="1:9" s="57" customFormat="1" ht="20.25" x14ac:dyDescent="0.3">
      <c r="A101" s="53" t="s">
        <v>107</v>
      </c>
      <c r="B101" s="53" t="s">
        <v>14</v>
      </c>
      <c r="C101" s="53">
        <v>24</v>
      </c>
      <c r="D101" s="53">
        <v>48</v>
      </c>
      <c r="E101" s="55">
        <f t="shared" si="4"/>
        <v>72</v>
      </c>
      <c r="F101" s="53">
        <v>0</v>
      </c>
      <c r="G101" s="55">
        <v>72</v>
      </c>
      <c r="H101" s="53">
        <v>74</v>
      </c>
      <c r="I101" s="56">
        <f t="shared" si="3"/>
        <v>5328</v>
      </c>
    </row>
    <row r="102" spans="1:9" s="57" customFormat="1" ht="20.25" x14ac:dyDescent="0.3">
      <c r="A102" s="53" t="s">
        <v>108</v>
      </c>
      <c r="B102" s="53" t="s">
        <v>14</v>
      </c>
      <c r="C102" s="53">
        <v>24</v>
      </c>
      <c r="D102" s="53">
        <v>0</v>
      </c>
      <c r="E102" s="55">
        <v>24</v>
      </c>
      <c r="F102" s="53">
        <v>0</v>
      </c>
      <c r="G102" s="55">
        <v>24</v>
      </c>
      <c r="H102" s="53">
        <v>41.8</v>
      </c>
      <c r="I102" s="56">
        <f t="shared" si="3"/>
        <v>1003.1999999999999</v>
      </c>
    </row>
    <row r="103" spans="1:9" s="57" customFormat="1" ht="20.25" x14ac:dyDescent="0.3">
      <c r="A103" s="53" t="s">
        <v>109</v>
      </c>
      <c r="B103" s="53" t="s">
        <v>14</v>
      </c>
      <c r="C103" s="53">
        <v>164</v>
      </c>
      <c r="D103" s="53">
        <v>0</v>
      </c>
      <c r="E103" s="55">
        <f t="shared" si="4"/>
        <v>164</v>
      </c>
      <c r="F103" s="53">
        <v>0</v>
      </c>
      <c r="G103" s="55">
        <f t="shared" si="5"/>
        <v>164</v>
      </c>
      <c r="H103" s="53">
        <v>72.599999999999994</v>
      </c>
      <c r="I103" s="56">
        <f t="shared" si="3"/>
        <v>11906.4</v>
      </c>
    </row>
    <row r="104" spans="1:9" s="57" customFormat="1" ht="20.25" x14ac:dyDescent="0.3">
      <c r="A104" s="53" t="s">
        <v>110</v>
      </c>
      <c r="B104" s="53" t="s">
        <v>14</v>
      </c>
      <c r="C104" s="53">
        <v>13</v>
      </c>
      <c r="D104" s="53">
        <v>0</v>
      </c>
      <c r="E104" s="55">
        <f t="shared" si="4"/>
        <v>13</v>
      </c>
      <c r="F104" s="53">
        <v>0</v>
      </c>
      <c r="G104" s="55">
        <f t="shared" si="5"/>
        <v>13</v>
      </c>
      <c r="H104" s="53">
        <v>58.3</v>
      </c>
      <c r="I104" s="56">
        <f t="shared" si="3"/>
        <v>757.9</v>
      </c>
    </row>
    <row r="105" spans="1:9" s="57" customFormat="1" ht="20.25" x14ac:dyDescent="0.3">
      <c r="A105" s="53" t="s">
        <v>216</v>
      </c>
      <c r="B105" s="53" t="s">
        <v>14</v>
      </c>
      <c r="C105" s="53">
        <v>21</v>
      </c>
      <c r="D105" s="53">
        <v>0</v>
      </c>
      <c r="E105" s="55">
        <f t="shared" si="4"/>
        <v>21</v>
      </c>
      <c r="F105" s="53">
        <v>0</v>
      </c>
      <c r="G105" s="55">
        <f t="shared" si="5"/>
        <v>21</v>
      </c>
      <c r="H105" s="53">
        <v>0</v>
      </c>
      <c r="I105" s="56">
        <f t="shared" si="3"/>
        <v>0</v>
      </c>
    </row>
    <row r="106" spans="1:9" s="57" customFormat="1" ht="20.25" x14ac:dyDescent="0.3">
      <c r="A106" s="53" t="s">
        <v>112</v>
      </c>
      <c r="B106" s="53" t="s">
        <v>14</v>
      </c>
      <c r="C106" s="53">
        <v>0</v>
      </c>
      <c r="D106" s="53">
        <v>0</v>
      </c>
      <c r="E106" s="55">
        <f t="shared" si="4"/>
        <v>0</v>
      </c>
      <c r="F106" s="53">
        <v>0</v>
      </c>
      <c r="G106" s="55">
        <f t="shared" si="5"/>
        <v>0</v>
      </c>
      <c r="H106" s="53">
        <v>0</v>
      </c>
      <c r="I106" s="56">
        <f t="shared" si="3"/>
        <v>0</v>
      </c>
    </row>
    <row r="107" spans="1:9" ht="20.25" x14ac:dyDescent="0.3">
      <c r="A107" s="19" t="s">
        <v>113</v>
      </c>
      <c r="B107" s="19" t="s">
        <v>14</v>
      </c>
      <c r="C107" s="19">
        <v>0</v>
      </c>
      <c r="D107" s="19">
        <v>0</v>
      </c>
      <c r="E107" s="21">
        <f t="shared" si="4"/>
        <v>0</v>
      </c>
      <c r="F107" s="19">
        <v>0</v>
      </c>
      <c r="G107" s="21">
        <f t="shared" si="5"/>
        <v>0</v>
      </c>
      <c r="H107" s="19">
        <v>3</v>
      </c>
      <c r="I107" s="22">
        <f t="shared" si="3"/>
        <v>0</v>
      </c>
    </row>
    <row r="108" spans="1:9" ht="20.25" x14ac:dyDescent="0.3">
      <c r="A108" s="19" t="s">
        <v>114</v>
      </c>
      <c r="B108" s="19" t="s">
        <v>14</v>
      </c>
      <c r="C108" s="19">
        <v>463</v>
      </c>
      <c r="D108" s="19">
        <v>0</v>
      </c>
      <c r="E108" s="21">
        <f t="shared" si="4"/>
        <v>463</v>
      </c>
      <c r="F108" s="19">
        <v>3</v>
      </c>
      <c r="G108" s="21">
        <v>160</v>
      </c>
      <c r="H108" s="19">
        <v>1.38</v>
      </c>
      <c r="I108" s="22">
        <f t="shared" si="3"/>
        <v>220.79999999999998</v>
      </c>
    </row>
    <row r="109" spans="1:9" s="57" customFormat="1" ht="20.25" x14ac:dyDescent="0.3">
      <c r="A109" s="53" t="s">
        <v>115</v>
      </c>
      <c r="B109" s="53" t="s">
        <v>89</v>
      </c>
      <c r="C109" s="53">
        <v>9</v>
      </c>
      <c r="D109" s="53">
        <v>0</v>
      </c>
      <c r="E109" s="55">
        <f t="shared" si="4"/>
        <v>9</v>
      </c>
      <c r="F109" s="53">
        <v>0</v>
      </c>
      <c r="G109" s="55">
        <v>9</v>
      </c>
      <c r="H109" s="53">
        <v>193.6</v>
      </c>
      <c r="I109" s="56">
        <f t="shared" si="3"/>
        <v>1742.3999999999999</v>
      </c>
    </row>
    <row r="110" spans="1:9" s="57" customFormat="1" ht="20.25" x14ac:dyDescent="0.3">
      <c r="A110" s="53" t="s">
        <v>116</v>
      </c>
      <c r="B110" s="53" t="s">
        <v>89</v>
      </c>
      <c r="C110" s="53">
        <v>0</v>
      </c>
      <c r="D110" s="53">
        <v>0</v>
      </c>
      <c r="E110" s="55">
        <f t="shared" si="4"/>
        <v>0</v>
      </c>
      <c r="F110" s="53">
        <v>0</v>
      </c>
      <c r="G110" s="55">
        <f t="shared" si="5"/>
        <v>0</v>
      </c>
      <c r="H110" s="53">
        <v>57.09</v>
      </c>
      <c r="I110" s="56">
        <f t="shared" si="3"/>
        <v>0</v>
      </c>
    </row>
    <row r="111" spans="1:9" ht="20.25" x14ac:dyDescent="0.3">
      <c r="A111" s="19" t="s">
        <v>117</v>
      </c>
      <c r="B111" s="19" t="s">
        <v>14</v>
      </c>
      <c r="C111" s="19">
        <v>184</v>
      </c>
      <c r="D111" s="19">
        <v>200</v>
      </c>
      <c r="E111" s="21">
        <f t="shared" si="4"/>
        <v>384</v>
      </c>
      <c r="F111" s="19">
        <v>57</v>
      </c>
      <c r="G111" s="21">
        <f t="shared" si="5"/>
        <v>327</v>
      </c>
      <c r="H111" s="19">
        <v>10.39</v>
      </c>
      <c r="I111" s="22">
        <f t="shared" si="3"/>
        <v>3397.53</v>
      </c>
    </row>
    <row r="112" spans="1:9" ht="20.25" x14ac:dyDescent="0.3">
      <c r="A112" s="19" t="s">
        <v>118</v>
      </c>
      <c r="B112" s="19" t="s">
        <v>14</v>
      </c>
      <c r="C112" s="19">
        <v>330</v>
      </c>
      <c r="D112" s="19">
        <v>0</v>
      </c>
      <c r="E112" s="21">
        <f t="shared" si="4"/>
        <v>330</v>
      </c>
      <c r="F112" s="19">
        <v>0</v>
      </c>
      <c r="G112" s="21">
        <f t="shared" si="5"/>
        <v>330</v>
      </c>
      <c r="H112" s="19">
        <v>31.9</v>
      </c>
      <c r="I112" s="22">
        <f t="shared" si="3"/>
        <v>10527</v>
      </c>
    </row>
    <row r="113" spans="1:9" ht="20.25" x14ac:dyDescent="0.3">
      <c r="A113" s="19" t="s">
        <v>119</v>
      </c>
      <c r="B113" s="19" t="s">
        <v>14</v>
      </c>
      <c r="C113" s="19">
        <v>0</v>
      </c>
      <c r="D113" s="19">
        <v>0</v>
      </c>
      <c r="E113" s="21">
        <f t="shared" si="4"/>
        <v>0</v>
      </c>
      <c r="F113" s="19">
        <v>0</v>
      </c>
      <c r="G113" s="21">
        <f t="shared" si="5"/>
        <v>0</v>
      </c>
      <c r="H113" s="19">
        <v>0.5</v>
      </c>
      <c r="I113" s="22">
        <f t="shared" si="3"/>
        <v>0</v>
      </c>
    </row>
    <row r="114" spans="1:9" ht="20.25" x14ac:dyDescent="0.3">
      <c r="A114" s="19" t="s">
        <v>120</v>
      </c>
      <c r="B114" s="19" t="s">
        <v>14</v>
      </c>
      <c r="C114" s="19">
        <v>11</v>
      </c>
      <c r="D114" s="19">
        <v>5</v>
      </c>
      <c r="E114" s="21">
        <f t="shared" si="4"/>
        <v>16</v>
      </c>
      <c r="F114" s="19">
        <v>2</v>
      </c>
      <c r="G114" s="21">
        <f t="shared" si="5"/>
        <v>14</v>
      </c>
      <c r="H114" s="19">
        <v>209.55</v>
      </c>
      <c r="I114" s="22">
        <f t="shared" si="3"/>
        <v>2933.7000000000003</v>
      </c>
    </row>
    <row r="115" spans="1:9" ht="20.25" x14ac:dyDescent="0.3">
      <c r="A115" s="19" t="s">
        <v>121</v>
      </c>
      <c r="B115" s="19" t="s">
        <v>14</v>
      </c>
      <c r="C115" s="19">
        <v>6</v>
      </c>
      <c r="D115" s="19">
        <v>10</v>
      </c>
      <c r="E115" s="21">
        <f t="shared" si="4"/>
        <v>16</v>
      </c>
      <c r="F115" s="19">
        <v>6</v>
      </c>
      <c r="G115" s="21">
        <v>10</v>
      </c>
      <c r="H115" s="19">
        <v>187.14</v>
      </c>
      <c r="I115" s="22">
        <f t="shared" si="3"/>
        <v>1871.3999999999999</v>
      </c>
    </row>
    <row r="116" spans="1:9" ht="20.25" x14ac:dyDescent="0.3">
      <c r="A116" s="19" t="s">
        <v>122</v>
      </c>
      <c r="B116" s="19" t="s">
        <v>14</v>
      </c>
      <c r="C116" s="19">
        <v>13</v>
      </c>
      <c r="D116" s="19">
        <v>0</v>
      </c>
      <c r="E116" s="21">
        <f t="shared" si="4"/>
        <v>13</v>
      </c>
      <c r="F116" s="19">
        <v>0</v>
      </c>
      <c r="G116" s="21">
        <v>13</v>
      </c>
      <c r="H116" s="19">
        <v>222</v>
      </c>
      <c r="I116" s="22">
        <f t="shared" si="3"/>
        <v>2886</v>
      </c>
    </row>
    <row r="117" spans="1:9" s="57" customFormat="1" ht="20.25" x14ac:dyDescent="0.3">
      <c r="A117" s="53" t="s">
        <v>123</v>
      </c>
      <c r="B117" s="53" t="s">
        <v>124</v>
      </c>
      <c r="C117" s="53">
        <v>1</v>
      </c>
      <c r="D117" s="53">
        <v>5</v>
      </c>
      <c r="E117" s="55">
        <v>6</v>
      </c>
      <c r="F117" s="53">
        <v>1</v>
      </c>
      <c r="G117" s="55">
        <v>5</v>
      </c>
      <c r="H117" s="53">
        <v>473</v>
      </c>
      <c r="I117" s="56">
        <f>L110+G117*H117</f>
        <v>2365</v>
      </c>
    </row>
    <row r="118" spans="1:9" ht="20.25" x14ac:dyDescent="0.3">
      <c r="A118" s="19" t="s">
        <v>125</v>
      </c>
      <c r="B118" s="19" t="s">
        <v>14</v>
      </c>
      <c r="C118" s="19">
        <v>102</v>
      </c>
      <c r="D118" s="19">
        <v>300</v>
      </c>
      <c r="E118" s="21">
        <v>402</v>
      </c>
      <c r="F118" s="19">
        <v>32</v>
      </c>
      <c r="G118" s="21">
        <f t="shared" si="5"/>
        <v>370</v>
      </c>
      <c r="H118" s="19">
        <v>19.8</v>
      </c>
      <c r="I118" s="22">
        <f t="shared" si="3"/>
        <v>7326</v>
      </c>
    </row>
    <row r="119" spans="1:9" s="57" customFormat="1" ht="20.25" x14ac:dyDescent="0.3">
      <c r="A119" s="53" t="s">
        <v>126</v>
      </c>
      <c r="B119" s="53" t="s">
        <v>14</v>
      </c>
      <c r="C119" s="53">
        <v>3300</v>
      </c>
      <c r="D119" s="53">
        <v>0</v>
      </c>
      <c r="E119" s="55">
        <f t="shared" si="4"/>
        <v>3300</v>
      </c>
      <c r="F119" s="53">
        <v>300</v>
      </c>
      <c r="G119" s="55">
        <v>3000</v>
      </c>
      <c r="H119" s="53">
        <v>3.34</v>
      </c>
      <c r="I119" s="56">
        <f t="shared" si="3"/>
        <v>10020</v>
      </c>
    </row>
    <row r="120" spans="1:9" s="57" customFormat="1" ht="20.25" x14ac:dyDescent="0.3">
      <c r="A120" s="53" t="s">
        <v>127</v>
      </c>
      <c r="B120" s="53" t="s">
        <v>14</v>
      </c>
      <c r="C120" s="53">
        <v>3900</v>
      </c>
      <c r="D120" s="53">
        <v>0</v>
      </c>
      <c r="E120" s="55">
        <f t="shared" si="4"/>
        <v>3900</v>
      </c>
      <c r="F120" s="53">
        <v>200</v>
      </c>
      <c r="G120" s="55">
        <v>3700</v>
      </c>
      <c r="H120" s="53">
        <v>2.81</v>
      </c>
      <c r="I120" s="56">
        <f t="shared" si="3"/>
        <v>10397</v>
      </c>
    </row>
    <row r="121" spans="1:9" s="57" customFormat="1" ht="20.25" x14ac:dyDescent="0.3">
      <c r="A121" s="53" t="s">
        <v>128</v>
      </c>
      <c r="B121" s="53" t="s">
        <v>14</v>
      </c>
      <c r="C121" s="53">
        <v>4200</v>
      </c>
      <c r="D121" s="53">
        <v>0</v>
      </c>
      <c r="E121" s="55">
        <f t="shared" si="4"/>
        <v>4200</v>
      </c>
      <c r="F121" s="53">
        <v>200</v>
      </c>
      <c r="G121" s="55">
        <v>4000</v>
      </c>
      <c r="H121" s="53">
        <v>1.49</v>
      </c>
      <c r="I121" s="56">
        <f t="shared" si="3"/>
        <v>5960</v>
      </c>
    </row>
    <row r="122" spans="1:9" s="57" customFormat="1" ht="20.25" x14ac:dyDescent="0.3">
      <c r="A122" s="53" t="s">
        <v>129</v>
      </c>
      <c r="B122" s="53" t="s">
        <v>14</v>
      </c>
      <c r="C122" s="53">
        <v>200</v>
      </c>
      <c r="D122" s="53">
        <v>0</v>
      </c>
      <c r="E122" s="55">
        <f t="shared" si="4"/>
        <v>200</v>
      </c>
      <c r="F122" s="53">
        <v>200</v>
      </c>
      <c r="G122" s="55">
        <v>0</v>
      </c>
      <c r="H122" s="53">
        <v>6.6</v>
      </c>
      <c r="I122" s="56">
        <f t="shared" si="3"/>
        <v>0</v>
      </c>
    </row>
    <row r="123" spans="1:9" s="57" customFormat="1" ht="20.25" x14ac:dyDescent="0.3">
      <c r="A123" s="53" t="s">
        <v>130</v>
      </c>
      <c r="B123" s="53" t="s">
        <v>14</v>
      </c>
      <c r="C123" s="53">
        <v>1200</v>
      </c>
      <c r="D123" s="53">
        <v>0</v>
      </c>
      <c r="E123" s="55">
        <f t="shared" si="4"/>
        <v>1200</v>
      </c>
      <c r="F123" s="53">
        <v>0</v>
      </c>
      <c r="G123" s="55">
        <v>1200</v>
      </c>
      <c r="H123" s="53">
        <v>1.48</v>
      </c>
      <c r="I123" s="56">
        <f t="shared" si="3"/>
        <v>1776</v>
      </c>
    </row>
    <row r="124" spans="1:9" ht="20.25" x14ac:dyDescent="0.3">
      <c r="A124" s="19" t="s">
        <v>131</v>
      </c>
      <c r="B124" s="19" t="s">
        <v>14</v>
      </c>
      <c r="C124" s="19">
        <v>121</v>
      </c>
      <c r="D124" s="19">
        <v>0</v>
      </c>
      <c r="E124" s="21">
        <f t="shared" si="4"/>
        <v>121</v>
      </c>
      <c r="F124" s="19">
        <v>4</v>
      </c>
      <c r="G124" s="21">
        <f t="shared" si="5"/>
        <v>117</v>
      </c>
      <c r="H124" s="19">
        <v>93.5</v>
      </c>
      <c r="I124" s="22">
        <f t="shared" si="3"/>
        <v>10939.5</v>
      </c>
    </row>
    <row r="125" spans="1:9" s="57" customFormat="1" ht="20.25" x14ac:dyDescent="0.3">
      <c r="A125" s="53" t="s">
        <v>132</v>
      </c>
      <c r="B125" s="53" t="s">
        <v>14</v>
      </c>
      <c r="C125" s="53">
        <v>51</v>
      </c>
      <c r="D125" s="53">
        <v>0</v>
      </c>
      <c r="E125" s="55">
        <f t="shared" si="4"/>
        <v>51</v>
      </c>
      <c r="F125" s="53">
        <v>1</v>
      </c>
      <c r="G125" s="55">
        <v>51</v>
      </c>
      <c r="H125" s="53">
        <v>71.5</v>
      </c>
      <c r="I125" s="56">
        <f t="shared" si="3"/>
        <v>3646.5</v>
      </c>
    </row>
    <row r="126" spans="1:9" s="57" customFormat="1" ht="20.25" x14ac:dyDescent="0.3">
      <c r="A126" s="53" t="s">
        <v>133</v>
      </c>
      <c r="B126" s="53" t="s">
        <v>14</v>
      </c>
      <c r="C126" s="53">
        <v>0</v>
      </c>
      <c r="D126" s="53">
        <v>0</v>
      </c>
      <c r="E126" s="55">
        <v>0</v>
      </c>
      <c r="F126" s="53">
        <v>0</v>
      </c>
      <c r="G126" s="55">
        <v>0</v>
      </c>
      <c r="H126" s="53">
        <v>23.65</v>
      </c>
      <c r="I126" s="56">
        <f t="shared" si="3"/>
        <v>0</v>
      </c>
    </row>
    <row r="127" spans="1:9" s="57" customFormat="1" ht="20.25" x14ac:dyDescent="0.3">
      <c r="A127" s="53" t="s">
        <v>134</v>
      </c>
      <c r="B127" s="53" t="s">
        <v>14</v>
      </c>
      <c r="C127" s="53">
        <v>150</v>
      </c>
      <c r="D127" s="53">
        <v>100</v>
      </c>
      <c r="E127" s="55">
        <f t="shared" si="4"/>
        <v>250</v>
      </c>
      <c r="F127" s="53">
        <v>20</v>
      </c>
      <c r="G127" s="55">
        <f t="shared" si="5"/>
        <v>230</v>
      </c>
      <c r="H127" s="53">
        <v>23.87</v>
      </c>
      <c r="I127" s="56">
        <f t="shared" si="3"/>
        <v>5490.1</v>
      </c>
    </row>
    <row r="128" spans="1:9" s="57" customFormat="1" ht="20.25" x14ac:dyDescent="0.3">
      <c r="A128" s="53" t="s">
        <v>135</v>
      </c>
      <c r="B128" s="53" t="s">
        <v>14</v>
      </c>
      <c r="C128" s="53">
        <v>300</v>
      </c>
      <c r="D128" s="53">
        <v>0</v>
      </c>
      <c r="E128" s="55">
        <f t="shared" si="4"/>
        <v>300</v>
      </c>
      <c r="F128" s="53">
        <v>0</v>
      </c>
      <c r="G128" s="55">
        <f t="shared" si="5"/>
        <v>300</v>
      </c>
      <c r="H128" s="53">
        <v>22.59</v>
      </c>
      <c r="I128" s="56">
        <f t="shared" si="3"/>
        <v>6777</v>
      </c>
    </row>
    <row r="129" spans="1:9" s="57" customFormat="1" ht="20.25" x14ac:dyDescent="0.3">
      <c r="A129" s="53" t="s">
        <v>136</v>
      </c>
      <c r="B129" s="53" t="s">
        <v>14</v>
      </c>
      <c r="C129" s="53">
        <v>0</v>
      </c>
      <c r="D129" s="53">
        <v>0</v>
      </c>
      <c r="E129" s="55">
        <f t="shared" si="4"/>
        <v>0</v>
      </c>
      <c r="F129" s="53">
        <v>0</v>
      </c>
      <c r="G129" s="55">
        <f t="shared" si="5"/>
        <v>0</v>
      </c>
      <c r="H129" s="53">
        <v>1.52</v>
      </c>
      <c r="I129" s="56">
        <f t="shared" si="3"/>
        <v>0</v>
      </c>
    </row>
    <row r="130" spans="1:9" ht="20.25" x14ac:dyDescent="0.3">
      <c r="A130" s="19" t="s">
        <v>137</v>
      </c>
      <c r="B130" s="19" t="s">
        <v>14</v>
      </c>
      <c r="C130" s="19">
        <v>120</v>
      </c>
      <c r="D130" s="19">
        <v>100</v>
      </c>
      <c r="E130" s="21">
        <v>220</v>
      </c>
      <c r="F130" s="19">
        <v>0</v>
      </c>
      <c r="G130" s="21">
        <f t="shared" si="5"/>
        <v>220</v>
      </c>
      <c r="H130" s="19">
        <v>30.8</v>
      </c>
      <c r="I130" s="22">
        <f t="shared" si="3"/>
        <v>6776</v>
      </c>
    </row>
    <row r="131" spans="1:9" ht="20.25" x14ac:dyDescent="0.3">
      <c r="A131" s="19" t="s">
        <v>138</v>
      </c>
      <c r="B131" s="19" t="s">
        <v>14</v>
      </c>
      <c r="C131" s="19">
        <v>40</v>
      </c>
      <c r="D131" s="19">
        <v>0</v>
      </c>
      <c r="E131" s="21">
        <f t="shared" si="4"/>
        <v>40</v>
      </c>
      <c r="F131" s="19">
        <v>0</v>
      </c>
      <c r="G131" s="21">
        <f t="shared" si="5"/>
        <v>40</v>
      </c>
      <c r="H131" s="19">
        <v>21.89</v>
      </c>
      <c r="I131" s="22">
        <f t="shared" si="3"/>
        <v>875.6</v>
      </c>
    </row>
    <row r="132" spans="1:9" ht="20.25" x14ac:dyDescent="0.3">
      <c r="A132" s="19" t="s">
        <v>139</v>
      </c>
      <c r="B132" s="19" t="s">
        <v>14</v>
      </c>
      <c r="C132" s="19">
        <v>0</v>
      </c>
      <c r="D132" s="19">
        <v>0</v>
      </c>
      <c r="E132" s="21">
        <f t="shared" si="4"/>
        <v>0</v>
      </c>
      <c r="F132" s="19">
        <v>0</v>
      </c>
      <c r="G132" s="21">
        <f t="shared" si="5"/>
        <v>0</v>
      </c>
      <c r="H132" s="19">
        <v>1.31</v>
      </c>
      <c r="I132" s="22">
        <f t="shared" si="3"/>
        <v>0</v>
      </c>
    </row>
    <row r="133" spans="1:9" s="57" customFormat="1" ht="20.25" x14ac:dyDescent="0.3">
      <c r="A133" s="53" t="s">
        <v>140</v>
      </c>
      <c r="B133" s="53" t="s">
        <v>14</v>
      </c>
      <c r="C133" s="53">
        <v>260</v>
      </c>
      <c r="D133" s="53">
        <v>0</v>
      </c>
      <c r="E133" s="55">
        <f t="shared" si="4"/>
        <v>260</v>
      </c>
      <c r="F133" s="53">
        <v>5</v>
      </c>
      <c r="G133" s="55">
        <v>255</v>
      </c>
      <c r="H133" s="53">
        <v>1.38</v>
      </c>
      <c r="I133" s="56">
        <f t="shared" si="3"/>
        <v>351.9</v>
      </c>
    </row>
    <row r="134" spans="1:9" s="57" customFormat="1" ht="20.25" x14ac:dyDescent="0.3">
      <c r="A134" s="53" t="s">
        <v>141</v>
      </c>
      <c r="B134" s="53" t="s">
        <v>14</v>
      </c>
      <c r="C134" s="53">
        <v>250</v>
      </c>
      <c r="D134" s="53">
        <v>0</v>
      </c>
      <c r="E134" s="55">
        <f t="shared" si="4"/>
        <v>250</v>
      </c>
      <c r="F134" s="53">
        <v>0</v>
      </c>
      <c r="G134" s="55">
        <f t="shared" si="5"/>
        <v>250</v>
      </c>
      <c r="H134" s="53">
        <v>1.38</v>
      </c>
      <c r="I134" s="56">
        <f t="shared" si="3"/>
        <v>345</v>
      </c>
    </row>
    <row r="135" spans="1:9" s="57" customFormat="1" ht="20.25" x14ac:dyDescent="0.3">
      <c r="A135" s="53" t="s">
        <v>142</v>
      </c>
      <c r="B135" s="53" t="s">
        <v>14</v>
      </c>
      <c r="C135" s="53">
        <v>235</v>
      </c>
      <c r="D135" s="53">
        <v>0</v>
      </c>
      <c r="E135" s="55">
        <v>235</v>
      </c>
      <c r="F135" s="53">
        <v>5</v>
      </c>
      <c r="G135" s="55">
        <v>230</v>
      </c>
      <c r="H135" s="53">
        <v>1.5</v>
      </c>
      <c r="I135" s="56">
        <f t="shared" si="3"/>
        <v>345</v>
      </c>
    </row>
    <row r="136" spans="1:9" ht="20.25" x14ac:dyDescent="0.3">
      <c r="A136" s="35" t="s">
        <v>76</v>
      </c>
      <c r="B136" s="36"/>
      <c r="C136" s="36"/>
      <c r="D136" s="36"/>
      <c r="E136" s="25"/>
      <c r="F136" s="37"/>
      <c r="G136" s="25"/>
      <c r="H136" s="36"/>
      <c r="I136" s="38">
        <f>SUM(I72:I135)</f>
        <v>444121.70000000013</v>
      </c>
    </row>
    <row r="137" spans="1:9" ht="20.25" x14ac:dyDescent="0.3">
      <c r="C137" s="1"/>
      <c r="E137" s="25"/>
      <c r="F137" s="39"/>
      <c r="G137" s="25"/>
      <c r="I137" s="40"/>
    </row>
    <row r="138" spans="1:9" ht="20.25" x14ac:dyDescent="0.3">
      <c r="B138" s="3"/>
      <c r="C138" s="3"/>
      <c r="D138" s="3"/>
      <c r="E138" s="25"/>
      <c r="F138" s="41"/>
      <c r="G138" s="25"/>
      <c r="H138" s="5"/>
    </row>
    <row r="139" spans="1:9" ht="20.25" x14ac:dyDescent="0.3">
      <c r="A139" s="4"/>
      <c r="B139" s="5" t="s">
        <v>143</v>
      </c>
      <c r="C139" s="1"/>
      <c r="D139" s="1"/>
      <c r="E139" s="25"/>
      <c r="F139" s="31"/>
      <c r="G139" s="25"/>
    </row>
    <row r="140" spans="1:9" ht="20.25" x14ac:dyDescent="0.3">
      <c r="A140" t="s">
        <v>144</v>
      </c>
      <c r="D140" s="4"/>
      <c r="E140" s="25"/>
      <c r="F140" s="39"/>
      <c r="G140" s="25"/>
      <c r="H140" s="5"/>
    </row>
    <row r="141" spans="1:9" ht="20.25" x14ac:dyDescent="0.3">
      <c r="A141" s="4"/>
      <c r="B141" s="5"/>
      <c r="C141" s="1"/>
      <c r="D141" s="1"/>
      <c r="E141" s="25"/>
      <c r="F141" s="31"/>
      <c r="G141" s="25"/>
      <c r="H141" s="5"/>
    </row>
    <row r="142" spans="1:9" ht="20.25" x14ac:dyDescent="0.3">
      <c r="A142" s="4"/>
      <c r="B142" s="42"/>
      <c r="C142" s="5"/>
      <c r="D142" s="5"/>
      <c r="E142" s="25"/>
      <c r="F142" s="31"/>
      <c r="G142" s="25"/>
      <c r="H142" s="5"/>
    </row>
    <row r="143" spans="1:9" ht="20.25" x14ac:dyDescent="0.3">
      <c r="A143" s="4" t="s">
        <v>145</v>
      </c>
      <c r="B143" s="5"/>
      <c r="C143" s="5"/>
      <c r="D143" s="5"/>
      <c r="E143" s="25"/>
      <c r="F143" s="31"/>
      <c r="G143" s="25"/>
      <c r="H143" s="5"/>
      <c r="I143" s="2"/>
    </row>
    <row r="144" spans="1:9" ht="21" thickBot="1" x14ac:dyDescent="0.35">
      <c r="B144" s="1"/>
      <c r="C144" s="32"/>
      <c r="D144" s="32"/>
      <c r="E144" s="25"/>
      <c r="F144" s="31"/>
      <c r="G144" s="25"/>
      <c r="H144" s="5"/>
      <c r="I144" s="43"/>
    </row>
    <row r="145" spans="1:9" x14ac:dyDescent="0.25">
      <c r="A145" s="13" t="s">
        <v>13</v>
      </c>
      <c r="B145" s="14" t="s">
        <v>14</v>
      </c>
      <c r="C145" s="14" t="s">
        <v>15</v>
      </c>
      <c r="D145" s="14" t="s">
        <v>16</v>
      </c>
      <c r="E145" s="33" t="s">
        <v>15</v>
      </c>
      <c r="F145" s="33" t="s">
        <v>17</v>
      </c>
      <c r="G145" s="33" t="s">
        <v>18</v>
      </c>
      <c r="H145" s="14" t="s">
        <v>19</v>
      </c>
      <c r="I145" s="15" t="s">
        <v>19</v>
      </c>
    </row>
    <row r="146" spans="1:9" ht="15.75" thickBot="1" x14ac:dyDescent="0.3">
      <c r="A146" s="16"/>
      <c r="B146" s="17"/>
      <c r="C146" s="17" t="s">
        <v>20</v>
      </c>
      <c r="D146" s="17"/>
      <c r="E146" s="17" t="s">
        <v>17</v>
      </c>
      <c r="F146" s="17" t="s">
        <v>21</v>
      </c>
      <c r="G146" s="17" t="s">
        <v>22</v>
      </c>
      <c r="H146" s="17" t="s">
        <v>23</v>
      </c>
      <c r="I146" s="18" t="s">
        <v>17</v>
      </c>
    </row>
    <row r="147" spans="1:9" ht="20.25" x14ac:dyDescent="0.3">
      <c r="A147" s="19" t="s">
        <v>146</v>
      </c>
      <c r="B147" s="19" t="s">
        <v>14</v>
      </c>
      <c r="C147" s="19">
        <v>211</v>
      </c>
      <c r="D147" s="19">
        <v>0</v>
      </c>
      <c r="E147" s="21">
        <f t="shared" ref="E147:E201" si="6">+C147+D147</f>
        <v>211</v>
      </c>
      <c r="F147" s="19">
        <v>21</v>
      </c>
      <c r="G147" s="21">
        <f t="shared" ref="G147:G201" si="7">+E147-F147</f>
        <v>190</v>
      </c>
      <c r="H147" s="19">
        <v>17.59</v>
      </c>
      <c r="I147" s="22">
        <f>G147*H147</f>
        <v>3342.1</v>
      </c>
    </row>
    <row r="148" spans="1:9" ht="20.25" x14ac:dyDescent="0.3">
      <c r="A148" s="19" t="s">
        <v>147</v>
      </c>
      <c r="B148" s="19" t="s">
        <v>14</v>
      </c>
      <c r="C148" s="19">
        <v>100</v>
      </c>
      <c r="D148" s="19">
        <v>100</v>
      </c>
      <c r="E148" s="21">
        <f t="shared" si="6"/>
        <v>200</v>
      </c>
      <c r="F148" s="19">
        <v>0</v>
      </c>
      <c r="G148" s="21">
        <f t="shared" si="7"/>
        <v>200</v>
      </c>
      <c r="H148" s="19">
        <v>0.76</v>
      </c>
      <c r="I148" s="22">
        <f t="shared" ref="I148:I201" si="8">G148*H148</f>
        <v>152</v>
      </c>
    </row>
    <row r="149" spans="1:9" ht="20.25" x14ac:dyDescent="0.3">
      <c r="A149" s="19" t="s">
        <v>148</v>
      </c>
      <c r="B149" s="19" t="s">
        <v>14</v>
      </c>
      <c r="C149" s="19">
        <v>1000</v>
      </c>
      <c r="D149" s="19">
        <v>100</v>
      </c>
      <c r="E149" s="21">
        <f t="shared" si="6"/>
        <v>1100</v>
      </c>
      <c r="F149" s="19">
        <v>142</v>
      </c>
      <c r="G149" s="21">
        <f t="shared" si="7"/>
        <v>958</v>
      </c>
      <c r="H149" s="19">
        <v>1.89</v>
      </c>
      <c r="I149" s="22">
        <f t="shared" si="8"/>
        <v>1810.62</v>
      </c>
    </row>
    <row r="150" spans="1:9" s="57" customFormat="1" ht="20.25" x14ac:dyDescent="0.3">
      <c r="A150" s="53" t="s">
        <v>149</v>
      </c>
      <c r="B150" s="53" t="s">
        <v>14</v>
      </c>
      <c r="C150" s="53">
        <v>100</v>
      </c>
      <c r="D150" s="53">
        <v>0</v>
      </c>
      <c r="E150" s="55">
        <v>100</v>
      </c>
      <c r="F150" s="53">
        <v>0</v>
      </c>
      <c r="G150" s="55">
        <v>100</v>
      </c>
      <c r="H150" s="53">
        <v>12.332000000000001</v>
      </c>
      <c r="I150" s="56">
        <f t="shared" si="8"/>
        <v>1233.2</v>
      </c>
    </row>
    <row r="151" spans="1:9" s="57" customFormat="1" ht="20.25" x14ac:dyDescent="0.3">
      <c r="A151" s="53" t="s">
        <v>150</v>
      </c>
      <c r="B151" s="53" t="s">
        <v>14</v>
      </c>
      <c r="C151" s="53">
        <v>205</v>
      </c>
      <c r="D151" s="53">
        <v>0</v>
      </c>
      <c r="E151" s="55">
        <f t="shared" si="6"/>
        <v>205</v>
      </c>
      <c r="F151" s="53">
        <v>15</v>
      </c>
      <c r="G151" s="55">
        <f t="shared" si="7"/>
        <v>190</v>
      </c>
      <c r="H151" s="53">
        <v>37.4</v>
      </c>
      <c r="I151" s="56">
        <f t="shared" si="8"/>
        <v>7106</v>
      </c>
    </row>
    <row r="152" spans="1:9" ht="20.25" x14ac:dyDescent="0.3">
      <c r="A152" s="19" t="s">
        <v>151</v>
      </c>
      <c r="B152" s="19" t="s">
        <v>14</v>
      </c>
      <c r="C152" s="19">
        <v>240</v>
      </c>
      <c r="D152" s="19">
        <v>0</v>
      </c>
      <c r="E152" s="21">
        <f t="shared" si="6"/>
        <v>240</v>
      </c>
      <c r="F152" s="19">
        <v>20</v>
      </c>
      <c r="G152" s="21">
        <f t="shared" si="7"/>
        <v>220</v>
      </c>
      <c r="H152" s="19">
        <v>16.32</v>
      </c>
      <c r="I152" s="22">
        <f t="shared" si="8"/>
        <v>3590.4</v>
      </c>
    </row>
    <row r="153" spans="1:9" ht="20.25" x14ac:dyDescent="0.3">
      <c r="A153" s="19" t="s">
        <v>152</v>
      </c>
      <c r="B153" s="19" t="s">
        <v>14</v>
      </c>
      <c r="C153" s="19">
        <v>220</v>
      </c>
      <c r="D153" s="19">
        <v>0</v>
      </c>
      <c r="E153" s="21">
        <f t="shared" si="6"/>
        <v>220</v>
      </c>
      <c r="F153" s="19">
        <v>0</v>
      </c>
      <c r="G153" s="21">
        <f t="shared" si="7"/>
        <v>220</v>
      </c>
      <c r="H153" s="19">
        <v>0.14000000000000001</v>
      </c>
      <c r="I153" s="22">
        <f t="shared" si="8"/>
        <v>30.800000000000004</v>
      </c>
    </row>
    <row r="154" spans="1:9" ht="20.25" x14ac:dyDescent="0.3">
      <c r="A154" s="19" t="s">
        <v>153</v>
      </c>
      <c r="B154" s="19" t="s">
        <v>14</v>
      </c>
      <c r="C154" s="19">
        <v>180</v>
      </c>
      <c r="D154" s="19">
        <v>0</v>
      </c>
      <c r="E154" s="21">
        <f t="shared" si="6"/>
        <v>180</v>
      </c>
      <c r="F154" s="19">
        <v>80</v>
      </c>
      <c r="G154" s="21">
        <f t="shared" si="7"/>
        <v>100</v>
      </c>
      <c r="H154" s="19">
        <v>0.2</v>
      </c>
      <c r="I154" s="22">
        <f t="shared" si="8"/>
        <v>20</v>
      </c>
    </row>
    <row r="155" spans="1:9" s="57" customFormat="1" ht="20.25" x14ac:dyDescent="0.3">
      <c r="A155" s="53" t="s">
        <v>154</v>
      </c>
      <c r="B155" s="53" t="s">
        <v>14</v>
      </c>
      <c r="C155" s="53">
        <v>13</v>
      </c>
      <c r="D155" s="53">
        <v>0</v>
      </c>
      <c r="E155" s="55">
        <f t="shared" si="6"/>
        <v>13</v>
      </c>
      <c r="F155" s="53">
        <v>0</v>
      </c>
      <c r="G155" s="55">
        <f t="shared" si="7"/>
        <v>13</v>
      </c>
      <c r="H155" s="53">
        <v>154</v>
      </c>
      <c r="I155" s="56">
        <f t="shared" si="8"/>
        <v>2002</v>
      </c>
    </row>
    <row r="156" spans="1:9" ht="20.25" x14ac:dyDescent="0.3">
      <c r="A156" s="19" t="s">
        <v>155</v>
      </c>
      <c r="B156" s="19" t="s">
        <v>14</v>
      </c>
      <c r="C156" s="19">
        <v>165</v>
      </c>
      <c r="D156" s="19">
        <v>0</v>
      </c>
      <c r="E156" s="21">
        <f t="shared" si="6"/>
        <v>165</v>
      </c>
      <c r="F156" s="19">
        <v>79</v>
      </c>
      <c r="G156" s="21">
        <v>86</v>
      </c>
      <c r="H156" s="19">
        <v>13.31</v>
      </c>
      <c r="I156" s="22">
        <f t="shared" si="8"/>
        <v>1144.6600000000001</v>
      </c>
    </row>
    <row r="157" spans="1:9" ht="20.25" x14ac:dyDescent="0.3">
      <c r="A157" s="19" t="s">
        <v>201</v>
      </c>
      <c r="B157" s="19" t="s">
        <v>14</v>
      </c>
      <c r="C157" s="19">
        <v>100</v>
      </c>
      <c r="D157" s="19">
        <v>0</v>
      </c>
      <c r="E157" s="21">
        <f t="shared" si="6"/>
        <v>100</v>
      </c>
      <c r="F157" s="19">
        <v>20</v>
      </c>
      <c r="G157" s="21">
        <f t="shared" si="7"/>
        <v>80</v>
      </c>
      <c r="H157" s="19">
        <v>0.28999999999999998</v>
      </c>
      <c r="I157" s="22">
        <f t="shared" si="8"/>
        <v>23.2</v>
      </c>
    </row>
    <row r="158" spans="1:9" ht="20.25" x14ac:dyDescent="0.3">
      <c r="A158" s="19" t="s">
        <v>156</v>
      </c>
      <c r="B158" s="19" t="s">
        <v>14</v>
      </c>
      <c r="C158" s="19">
        <v>450</v>
      </c>
      <c r="D158" s="19">
        <v>0</v>
      </c>
      <c r="E158" s="21">
        <f t="shared" si="6"/>
        <v>450</v>
      </c>
      <c r="F158" s="19">
        <v>20</v>
      </c>
      <c r="G158" s="21">
        <f t="shared" si="7"/>
        <v>430</v>
      </c>
      <c r="H158" s="19">
        <v>6.6</v>
      </c>
      <c r="I158" s="22">
        <f t="shared" si="8"/>
        <v>2838</v>
      </c>
    </row>
    <row r="159" spans="1:9" s="57" customFormat="1" ht="20.25" x14ac:dyDescent="0.3">
      <c r="A159" s="53" t="s">
        <v>157</v>
      </c>
      <c r="B159" s="53" t="s">
        <v>14</v>
      </c>
      <c r="C159" s="53">
        <v>52</v>
      </c>
      <c r="D159" s="53">
        <v>0</v>
      </c>
      <c r="E159" s="55">
        <f t="shared" si="6"/>
        <v>52</v>
      </c>
      <c r="F159" s="53">
        <v>10</v>
      </c>
      <c r="G159" s="55">
        <f>+E159-F159</f>
        <v>42</v>
      </c>
      <c r="H159" s="53">
        <v>93.23</v>
      </c>
      <c r="I159" s="56">
        <f t="shared" si="8"/>
        <v>3915.6600000000003</v>
      </c>
    </row>
    <row r="160" spans="1:9" ht="20.25" x14ac:dyDescent="0.3">
      <c r="A160" s="19" t="s">
        <v>158</v>
      </c>
      <c r="B160" s="19" t="s">
        <v>14</v>
      </c>
      <c r="C160" s="19">
        <v>540</v>
      </c>
      <c r="D160" s="19">
        <v>0</v>
      </c>
      <c r="E160" s="21">
        <f t="shared" si="6"/>
        <v>540</v>
      </c>
      <c r="F160" s="19">
        <v>22</v>
      </c>
      <c r="G160" s="21">
        <v>518</v>
      </c>
      <c r="H160" s="19">
        <v>7.91</v>
      </c>
      <c r="I160" s="22">
        <f t="shared" si="8"/>
        <v>4097.38</v>
      </c>
    </row>
    <row r="161" spans="1:9" ht="20.25" x14ac:dyDescent="0.3">
      <c r="A161" s="19" t="s">
        <v>159</v>
      </c>
      <c r="B161" s="19" t="s">
        <v>14</v>
      </c>
      <c r="C161" s="19">
        <v>120</v>
      </c>
      <c r="D161" s="19">
        <v>0</v>
      </c>
      <c r="E161" s="21">
        <f t="shared" si="6"/>
        <v>120</v>
      </c>
      <c r="F161" s="19">
        <v>42</v>
      </c>
      <c r="G161" s="21">
        <f t="shared" si="7"/>
        <v>78</v>
      </c>
      <c r="H161" s="19">
        <v>31.9</v>
      </c>
      <c r="I161" s="22">
        <f t="shared" si="8"/>
        <v>2488.1999999999998</v>
      </c>
    </row>
    <row r="162" spans="1:9" ht="20.25" x14ac:dyDescent="0.3">
      <c r="A162" s="19" t="s">
        <v>160</v>
      </c>
      <c r="B162" s="19" t="s">
        <v>14</v>
      </c>
      <c r="C162" s="19">
        <v>273</v>
      </c>
      <c r="D162" s="19">
        <v>0</v>
      </c>
      <c r="E162" s="21">
        <f t="shared" si="6"/>
        <v>273</v>
      </c>
      <c r="F162" s="19">
        <v>33</v>
      </c>
      <c r="G162" s="21">
        <v>240</v>
      </c>
      <c r="H162" s="19">
        <v>21.95</v>
      </c>
      <c r="I162" s="22">
        <f t="shared" si="8"/>
        <v>5268</v>
      </c>
    </row>
    <row r="163" spans="1:9" ht="20.25" x14ac:dyDescent="0.3">
      <c r="A163" s="19" t="s">
        <v>161</v>
      </c>
      <c r="B163" s="19" t="s">
        <v>14</v>
      </c>
      <c r="C163" s="19">
        <v>300</v>
      </c>
      <c r="D163" s="19">
        <v>0</v>
      </c>
      <c r="E163" s="21">
        <f t="shared" si="6"/>
        <v>300</v>
      </c>
      <c r="F163" s="19">
        <v>11</v>
      </c>
      <c r="G163" s="21">
        <f t="shared" si="7"/>
        <v>289</v>
      </c>
      <c r="H163" s="19">
        <v>21.04</v>
      </c>
      <c r="I163" s="22">
        <f t="shared" si="8"/>
        <v>6080.5599999999995</v>
      </c>
    </row>
    <row r="164" spans="1:9" ht="20.25" x14ac:dyDescent="0.3">
      <c r="A164" s="19" t="s">
        <v>213</v>
      </c>
      <c r="B164" s="19" t="s">
        <v>14</v>
      </c>
      <c r="C164" s="19">
        <v>84</v>
      </c>
      <c r="D164" s="19">
        <v>0</v>
      </c>
      <c r="E164" s="21">
        <f t="shared" si="6"/>
        <v>84</v>
      </c>
      <c r="F164" s="19">
        <v>0</v>
      </c>
      <c r="G164" s="21">
        <f t="shared" si="7"/>
        <v>84</v>
      </c>
      <c r="H164" s="19">
        <v>41.25</v>
      </c>
      <c r="I164" s="22">
        <f t="shared" si="8"/>
        <v>3465</v>
      </c>
    </row>
    <row r="165" spans="1:9" ht="20.25" x14ac:dyDescent="0.3">
      <c r="A165" s="19" t="s">
        <v>162</v>
      </c>
      <c r="B165" s="19" t="s">
        <v>14</v>
      </c>
      <c r="C165" s="19">
        <v>184</v>
      </c>
      <c r="D165" s="19">
        <v>100</v>
      </c>
      <c r="E165" s="21">
        <v>284</v>
      </c>
      <c r="F165" s="19">
        <v>124</v>
      </c>
      <c r="G165" s="21">
        <f t="shared" si="7"/>
        <v>160</v>
      </c>
      <c r="H165" s="19">
        <v>46.75</v>
      </c>
      <c r="I165" s="22">
        <f t="shared" si="8"/>
        <v>7480</v>
      </c>
    </row>
    <row r="166" spans="1:9" s="57" customFormat="1" ht="20.25" x14ac:dyDescent="0.3">
      <c r="A166" s="53" t="s">
        <v>163</v>
      </c>
      <c r="B166" s="53" t="s">
        <v>14</v>
      </c>
      <c r="C166" s="53">
        <v>300</v>
      </c>
      <c r="D166" s="53">
        <v>0</v>
      </c>
      <c r="E166" s="55">
        <f t="shared" si="6"/>
        <v>300</v>
      </c>
      <c r="F166" s="53">
        <v>10</v>
      </c>
      <c r="G166" s="55">
        <f t="shared" si="7"/>
        <v>290</v>
      </c>
      <c r="H166" s="53">
        <v>15.38</v>
      </c>
      <c r="I166" s="56">
        <f t="shared" si="8"/>
        <v>4460.2</v>
      </c>
    </row>
    <row r="167" spans="1:9" ht="20.25" x14ac:dyDescent="0.3">
      <c r="A167" s="19" t="s">
        <v>207</v>
      </c>
      <c r="B167" s="19" t="s">
        <v>14</v>
      </c>
      <c r="C167" s="19">
        <v>0</v>
      </c>
      <c r="D167" s="19">
        <v>0</v>
      </c>
      <c r="E167" s="21">
        <f t="shared" si="6"/>
        <v>0</v>
      </c>
      <c r="F167" s="19">
        <v>0</v>
      </c>
      <c r="G167" s="21">
        <f t="shared" si="7"/>
        <v>0</v>
      </c>
      <c r="H167" s="19">
        <v>0.59</v>
      </c>
      <c r="I167" s="22">
        <f t="shared" si="8"/>
        <v>0</v>
      </c>
    </row>
    <row r="168" spans="1:9" ht="20.25" x14ac:dyDescent="0.3">
      <c r="A168" s="19" t="s">
        <v>165</v>
      </c>
      <c r="B168" s="19" t="s">
        <v>14</v>
      </c>
      <c r="C168" s="19">
        <v>500</v>
      </c>
      <c r="D168" s="19">
        <v>0</v>
      </c>
      <c r="E168" s="21">
        <f t="shared" si="6"/>
        <v>500</v>
      </c>
      <c r="F168" s="19">
        <v>20</v>
      </c>
      <c r="G168" s="21">
        <v>480</v>
      </c>
      <c r="H168" s="19">
        <v>8.25</v>
      </c>
      <c r="I168" s="22">
        <f t="shared" si="8"/>
        <v>3960</v>
      </c>
    </row>
    <row r="169" spans="1:9" s="57" customFormat="1" ht="20.25" x14ac:dyDescent="0.3">
      <c r="A169" s="53" t="s">
        <v>166</v>
      </c>
      <c r="B169" s="53" t="s">
        <v>14</v>
      </c>
      <c r="C169" s="53">
        <v>681</v>
      </c>
      <c r="D169" s="53">
        <v>144</v>
      </c>
      <c r="E169" s="55">
        <f t="shared" si="6"/>
        <v>825</v>
      </c>
      <c r="F169" s="53">
        <v>84</v>
      </c>
      <c r="G169" s="55">
        <v>741</v>
      </c>
      <c r="H169" s="53">
        <v>43.98</v>
      </c>
      <c r="I169" s="56">
        <f t="shared" si="8"/>
        <v>32589.179999999997</v>
      </c>
    </row>
    <row r="170" spans="1:9" s="57" customFormat="1" ht="20.25" x14ac:dyDescent="0.3">
      <c r="A170" s="53" t="s">
        <v>167</v>
      </c>
      <c r="B170" s="53" t="s">
        <v>14</v>
      </c>
      <c r="C170" s="53">
        <v>485</v>
      </c>
      <c r="D170" s="53">
        <v>0</v>
      </c>
      <c r="E170" s="55">
        <f t="shared" si="6"/>
        <v>485</v>
      </c>
      <c r="F170" s="53">
        <v>48</v>
      </c>
      <c r="G170" s="55">
        <v>473</v>
      </c>
      <c r="H170" s="53">
        <v>99</v>
      </c>
      <c r="I170" s="56">
        <f t="shared" si="8"/>
        <v>46827</v>
      </c>
    </row>
    <row r="171" spans="1:9" s="57" customFormat="1" ht="20.25" x14ac:dyDescent="0.3">
      <c r="A171" s="53" t="s">
        <v>168</v>
      </c>
      <c r="B171" s="53" t="s">
        <v>14</v>
      </c>
      <c r="C171" s="53">
        <v>298</v>
      </c>
      <c r="D171" s="53">
        <v>0</v>
      </c>
      <c r="E171" s="55">
        <f t="shared" si="6"/>
        <v>298</v>
      </c>
      <c r="F171" s="53">
        <v>8</v>
      </c>
      <c r="G171" s="55">
        <v>290</v>
      </c>
      <c r="H171" s="53">
        <v>104.5</v>
      </c>
      <c r="I171" s="56">
        <f t="shared" si="8"/>
        <v>30305</v>
      </c>
    </row>
    <row r="172" spans="1:9" s="57" customFormat="1" ht="20.25" x14ac:dyDescent="0.3">
      <c r="A172" s="53" t="s">
        <v>169</v>
      </c>
      <c r="B172" s="53" t="s">
        <v>14</v>
      </c>
      <c r="C172" s="53">
        <v>276</v>
      </c>
      <c r="D172" s="53">
        <v>192</v>
      </c>
      <c r="E172" s="55">
        <v>468</v>
      </c>
      <c r="F172" s="53">
        <v>102</v>
      </c>
      <c r="G172" s="55">
        <v>102</v>
      </c>
      <c r="H172" s="53">
        <v>97.9</v>
      </c>
      <c r="I172" s="56">
        <f t="shared" si="8"/>
        <v>9985.8000000000011</v>
      </c>
    </row>
    <row r="173" spans="1:9" s="57" customFormat="1" ht="20.25" x14ac:dyDescent="0.3">
      <c r="A173" s="53" t="s">
        <v>170</v>
      </c>
      <c r="B173" s="53" t="s">
        <v>14</v>
      </c>
      <c r="C173" s="53">
        <v>321</v>
      </c>
      <c r="D173" s="53">
        <v>0</v>
      </c>
      <c r="E173" s="55">
        <v>321</v>
      </c>
      <c r="F173" s="53">
        <v>60</v>
      </c>
      <c r="G173" s="55">
        <f t="shared" si="7"/>
        <v>261</v>
      </c>
      <c r="H173" s="53">
        <v>20.83</v>
      </c>
      <c r="I173" s="56">
        <f t="shared" si="8"/>
        <v>5436.6299999999992</v>
      </c>
    </row>
    <row r="174" spans="1:9" s="57" customFormat="1" ht="20.25" x14ac:dyDescent="0.3">
      <c r="A174" s="53" t="s">
        <v>171</v>
      </c>
      <c r="B174" s="53" t="s">
        <v>14</v>
      </c>
      <c r="C174" s="53">
        <v>288</v>
      </c>
      <c r="D174" s="53">
        <v>150</v>
      </c>
      <c r="E174" s="55">
        <f t="shared" si="6"/>
        <v>438</v>
      </c>
      <c r="F174" s="53">
        <v>72</v>
      </c>
      <c r="G174" s="55">
        <v>366</v>
      </c>
      <c r="H174" s="53">
        <v>35.729999999999997</v>
      </c>
      <c r="I174" s="56">
        <f t="shared" si="8"/>
        <v>13077.179999999998</v>
      </c>
    </row>
    <row r="175" spans="1:9" s="57" customFormat="1" ht="20.25" x14ac:dyDescent="0.3">
      <c r="A175" s="53" t="s">
        <v>172</v>
      </c>
      <c r="B175" s="53" t="s">
        <v>14</v>
      </c>
      <c r="C175" s="53">
        <v>30</v>
      </c>
      <c r="D175" s="53">
        <v>100</v>
      </c>
      <c r="E175" s="55">
        <f t="shared" si="6"/>
        <v>130</v>
      </c>
      <c r="F175" s="53">
        <v>60</v>
      </c>
      <c r="G175" s="55">
        <f t="shared" si="7"/>
        <v>70</v>
      </c>
      <c r="H175" s="53">
        <v>99</v>
      </c>
      <c r="I175" s="56">
        <f t="shared" si="8"/>
        <v>6930</v>
      </c>
    </row>
    <row r="176" spans="1:9" s="57" customFormat="1" ht="20.25" x14ac:dyDescent="0.3">
      <c r="A176" s="53" t="s">
        <v>173</v>
      </c>
      <c r="B176" s="53" t="s">
        <v>14</v>
      </c>
      <c r="C176" s="53">
        <v>192</v>
      </c>
      <c r="D176" s="53">
        <v>0</v>
      </c>
      <c r="E176" s="55">
        <f t="shared" si="6"/>
        <v>192</v>
      </c>
      <c r="F176" s="53">
        <v>0</v>
      </c>
      <c r="G176" s="55">
        <f t="shared" si="7"/>
        <v>192</v>
      </c>
      <c r="H176" s="53">
        <v>104.5</v>
      </c>
      <c r="I176" s="56">
        <f t="shared" si="8"/>
        <v>20064</v>
      </c>
    </row>
    <row r="177" spans="1:9" s="57" customFormat="1" ht="20.25" x14ac:dyDescent="0.3">
      <c r="A177" s="53" t="s">
        <v>174</v>
      </c>
      <c r="B177" s="53" t="s">
        <v>14</v>
      </c>
      <c r="C177" s="53">
        <v>182</v>
      </c>
      <c r="D177" s="53">
        <v>0</v>
      </c>
      <c r="E177" s="55">
        <f t="shared" si="6"/>
        <v>182</v>
      </c>
      <c r="F177" s="53">
        <v>0</v>
      </c>
      <c r="G177" s="55">
        <v>182</v>
      </c>
      <c r="H177" s="53">
        <v>35.729999999999997</v>
      </c>
      <c r="I177" s="56">
        <f t="shared" si="8"/>
        <v>6502.86</v>
      </c>
    </row>
    <row r="178" spans="1:9" s="57" customFormat="1" ht="20.25" x14ac:dyDescent="0.3">
      <c r="A178" s="53" t="s">
        <v>175</v>
      </c>
      <c r="B178" s="53" t="s">
        <v>14</v>
      </c>
      <c r="C178" s="53">
        <v>816</v>
      </c>
      <c r="D178" s="53">
        <v>0</v>
      </c>
      <c r="E178" s="55">
        <v>816</v>
      </c>
      <c r="F178" s="53">
        <v>16</v>
      </c>
      <c r="G178" s="55">
        <v>800</v>
      </c>
      <c r="H178" s="53">
        <v>46.51</v>
      </c>
      <c r="I178" s="56">
        <f t="shared" si="8"/>
        <v>37208</v>
      </c>
    </row>
    <row r="179" spans="1:9" s="57" customFormat="1" ht="20.25" x14ac:dyDescent="0.3">
      <c r="A179" s="53" t="s">
        <v>176</v>
      </c>
      <c r="B179" s="53" t="s">
        <v>14</v>
      </c>
      <c r="C179" s="53">
        <v>1</v>
      </c>
      <c r="D179" s="53">
        <v>20</v>
      </c>
      <c r="E179" s="55">
        <f t="shared" si="6"/>
        <v>21</v>
      </c>
      <c r="F179" s="53">
        <v>0</v>
      </c>
      <c r="G179" s="55">
        <f t="shared" si="7"/>
        <v>21</v>
      </c>
      <c r="H179" s="53">
        <v>24.7</v>
      </c>
      <c r="I179" s="56">
        <f t="shared" si="8"/>
        <v>518.69999999999993</v>
      </c>
    </row>
    <row r="180" spans="1:9" s="57" customFormat="1" ht="20.25" x14ac:dyDescent="0.3">
      <c r="A180" s="53" t="s">
        <v>177</v>
      </c>
      <c r="B180" s="53" t="s">
        <v>14</v>
      </c>
      <c r="C180" s="53">
        <v>28</v>
      </c>
      <c r="D180" s="53">
        <v>20</v>
      </c>
      <c r="E180" s="55">
        <f t="shared" si="6"/>
        <v>48</v>
      </c>
      <c r="F180" s="53">
        <v>0</v>
      </c>
      <c r="G180" s="55">
        <f t="shared" si="7"/>
        <v>48</v>
      </c>
      <c r="H180" s="53">
        <v>17.45</v>
      </c>
      <c r="I180" s="56">
        <f t="shared" si="8"/>
        <v>837.59999999999991</v>
      </c>
    </row>
    <row r="181" spans="1:9" s="57" customFormat="1" ht="20.25" x14ac:dyDescent="0.3">
      <c r="A181" s="53" t="s">
        <v>178</v>
      </c>
      <c r="B181" s="53" t="s">
        <v>14</v>
      </c>
      <c r="C181" s="53">
        <v>39</v>
      </c>
      <c r="D181" s="53">
        <v>0</v>
      </c>
      <c r="E181" s="55">
        <f t="shared" si="6"/>
        <v>39</v>
      </c>
      <c r="F181" s="53">
        <v>0</v>
      </c>
      <c r="G181" s="55">
        <v>39</v>
      </c>
      <c r="H181" s="53">
        <v>17.45</v>
      </c>
      <c r="I181" s="56">
        <f t="shared" si="8"/>
        <v>680.55</v>
      </c>
    </row>
    <row r="182" spans="1:9" s="57" customFormat="1" ht="20.25" x14ac:dyDescent="0.3">
      <c r="A182" s="53" t="s">
        <v>179</v>
      </c>
      <c r="B182" s="53" t="s">
        <v>14</v>
      </c>
      <c r="C182" s="53">
        <v>0</v>
      </c>
      <c r="D182" s="53">
        <v>20</v>
      </c>
      <c r="E182" s="55">
        <f t="shared" si="6"/>
        <v>20</v>
      </c>
      <c r="F182" s="53">
        <v>20</v>
      </c>
      <c r="G182" s="55">
        <f t="shared" si="7"/>
        <v>0</v>
      </c>
      <c r="H182" s="53">
        <v>15.95</v>
      </c>
      <c r="I182" s="56">
        <f t="shared" si="8"/>
        <v>0</v>
      </c>
    </row>
    <row r="183" spans="1:9" s="57" customFormat="1" ht="20.25" x14ac:dyDescent="0.3">
      <c r="A183" s="53" t="s">
        <v>180</v>
      </c>
      <c r="B183" s="53" t="s">
        <v>14</v>
      </c>
      <c r="C183" s="53">
        <v>5</v>
      </c>
      <c r="D183" s="53">
        <v>0</v>
      </c>
      <c r="E183" s="55">
        <f t="shared" si="6"/>
        <v>5</v>
      </c>
      <c r="F183" s="53">
        <v>0</v>
      </c>
      <c r="G183" s="55">
        <f t="shared" si="7"/>
        <v>5</v>
      </c>
      <c r="H183" s="53">
        <v>27.5</v>
      </c>
      <c r="I183" s="56">
        <f t="shared" si="8"/>
        <v>137.5</v>
      </c>
    </row>
    <row r="184" spans="1:9" s="57" customFormat="1" ht="20.25" x14ac:dyDescent="0.3">
      <c r="A184" s="53" t="s">
        <v>181</v>
      </c>
      <c r="B184" s="53" t="s">
        <v>14</v>
      </c>
      <c r="C184" s="53">
        <v>18</v>
      </c>
      <c r="D184" s="53">
        <v>0</v>
      </c>
      <c r="E184" s="55">
        <f t="shared" si="6"/>
        <v>18</v>
      </c>
      <c r="F184" s="53">
        <v>0</v>
      </c>
      <c r="G184" s="55">
        <f t="shared" si="7"/>
        <v>18</v>
      </c>
      <c r="H184" s="53">
        <v>30.8</v>
      </c>
      <c r="I184" s="56">
        <f t="shared" si="8"/>
        <v>554.4</v>
      </c>
    </row>
    <row r="185" spans="1:9" s="57" customFormat="1" ht="20.25" x14ac:dyDescent="0.3">
      <c r="A185" s="53" t="s">
        <v>182</v>
      </c>
      <c r="B185" s="53" t="s">
        <v>14</v>
      </c>
      <c r="C185" s="53">
        <v>6</v>
      </c>
      <c r="D185" s="53">
        <v>0</v>
      </c>
      <c r="E185" s="55">
        <f t="shared" si="6"/>
        <v>6</v>
      </c>
      <c r="F185" s="53">
        <v>0</v>
      </c>
      <c r="G185" s="55">
        <f t="shared" si="7"/>
        <v>6</v>
      </c>
      <c r="H185" s="53">
        <v>27.54</v>
      </c>
      <c r="I185" s="56">
        <f t="shared" si="8"/>
        <v>165.24</v>
      </c>
    </row>
    <row r="186" spans="1:9" s="57" customFormat="1" ht="20.25" x14ac:dyDescent="0.3">
      <c r="A186" s="53" t="s">
        <v>183</v>
      </c>
      <c r="B186" s="53" t="s">
        <v>14</v>
      </c>
      <c r="C186" s="53">
        <v>18</v>
      </c>
      <c r="D186" s="53">
        <v>0</v>
      </c>
      <c r="E186" s="55">
        <f t="shared" si="6"/>
        <v>18</v>
      </c>
      <c r="F186" s="53">
        <v>0</v>
      </c>
      <c r="G186" s="55">
        <f t="shared" si="7"/>
        <v>18</v>
      </c>
      <c r="H186" s="53">
        <v>28.85</v>
      </c>
      <c r="I186" s="56">
        <f t="shared" si="8"/>
        <v>519.30000000000007</v>
      </c>
    </row>
    <row r="187" spans="1:9" ht="20.25" x14ac:dyDescent="0.3">
      <c r="A187" s="19" t="s">
        <v>223</v>
      </c>
      <c r="B187" s="19" t="s">
        <v>14</v>
      </c>
      <c r="C187" s="19">
        <v>213</v>
      </c>
      <c r="D187" s="19">
        <v>0</v>
      </c>
      <c r="E187" s="21">
        <f t="shared" si="6"/>
        <v>213</v>
      </c>
      <c r="F187" s="19">
        <v>26</v>
      </c>
      <c r="G187" s="21">
        <f t="shared" si="7"/>
        <v>187</v>
      </c>
      <c r="H187" s="19">
        <v>20.48</v>
      </c>
      <c r="I187" s="22">
        <f t="shared" si="8"/>
        <v>3829.76</v>
      </c>
    </row>
    <row r="188" spans="1:9" s="57" customFormat="1" ht="20.25" x14ac:dyDescent="0.3">
      <c r="A188" s="53" t="s">
        <v>184</v>
      </c>
      <c r="B188" s="53" t="s">
        <v>14</v>
      </c>
      <c r="C188" s="53">
        <v>5</v>
      </c>
      <c r="D188" s="53">
        <v>0</v>
      </c>
      <c r="E188" s="55">
        <v>5</v>
      </c>
      <c r="F188" s="53">
        <v>0</v>
      </c>
      <c r="G188" s="55">
        <v>5</v>
      </c>
      <c r="H188" s="53">
        <v>385</v>
      </c>
      <c r="I188" s="56">
        <f t="shared" si="8"/>
        <v>1925</v>
      </c>
    </row>
    <row r="189" spans="1:9" s="57" customFormat="1" ht="20.25" x14ac:dyDescent="0.3">
      <c r="A189" s="53" t="s">
        <v>212</v>
      </c>
      <c r="B189" s="53" t="s">
        <v>14</v>
      </c>
      <c r="C189" s="53">
        <v>6</v>
      </c>
      <c r="D189" s="53">
        <v>0</v>
      </c>
      <c r="E189" s="55">
        <f t="shared" si="6"/>
        <v>6</v>
      </c>
      <c r="F189" s="53">
        <v>0</v>
      </c>
      <c r="G189" s="55">
        <v>6</v>
      </c>
      <c r="H189" s="53">
        <v>24.34</v>
      </c>
      <c r="I189" s="56">
        <f t="shared" si="8"/>
        <v>146.04</v>
      </c>
    </row>
    <row r="190" spans="1:9" s="57" customFormat="1" ht="20.25" x14ac:dyDescent="0.3">
      <c r="A190" s="53" t="s">
        <v>185</v>
      </c>
      <c r="B190" s="53" t="s">
        <v>14</v>
      </c>
      <c r="C190" s="53">
        <v>6</v>
      </c>
      <c r="D190" s="53">
        <v>0</v>
      </c>
      <c r="E190" s="55">
        <f t="shared" si="6"/>
        <v>6</v>
      </c>
      <c r="F190" s="53">
        <v>0</v>
      </c>
      <c r="G190" s="55">
        <f t="shared" si="7"/>
        <v>6</v>
      </c>
      <c r="H190" s="53">
        <v>15.11</v>
      </c>
      <c r="I190" s="56">
        <f t="shared" si="8"/>
        <v>90.66</v>
      </c>
    </row>
    <row r="191" spans="1:9" ht="20.25" x14ac:dyDescent="0.3">
      <c r="A191" s="19" t="s">
        <v>186</v>
      </c>
      <c r="B191" s="19" t="s">
        <v>14</v>
      </c>
      <c r="C191" s="19">
        <v>380</v>
      </c>
      <c r="D191" s="19">
        <v>0</v>
      </c>
      <c r="E191" s="21">
        <f t="shared" si="6"/>
        <v>380</v>
      </c>
      <c r="F191" s="19">
        <v>10</v>
      </c>
      <c r="G191" s="21">
        <v>370</v>
      </c>
      <c r="H191" s="19">
        <v>9.9</v>
      </c>
      <c r="I191" s="22">
        <f t="shared" si="8"/>
        <v>3663</v>
      </c>
    </row>
    <row r="192" spans="1:9" s="57" customFormat="1" ht="20.25" x14ac:dyDescent="0.3">
      <c r="A192" s="53" t="s">
        <v>187</v>
      </c>
      <c r="B192" s="53" t="s">
        <v>14</v>
      </c>
      <c r="C192" s="53">
        <v>12</v>
      </c>
      <c r="D192" s="53">
        <v>1</v>
      </c>
      <c r="E192" s="55">
        <f t="shared" si="6"/>
        <v>13</v>
      </c>
      <c r="F192" s="53">
        <v>0</v>
      </c>
      <c r="G192" s="55">
        <f t="shared" si="7"/>
        <v>13</v>
      </c>
      <c r="H192" s="53">
        <v>1072.5</v>
      </c>
      <c r="I192" s="56">
        <f t="shared" si="8"/>
        <v>13942.5</v>
      </c>
    </row>
    <row r="193" spans="1:9" ht="20.25" x14ac:dyDescent="0.3">
      <c r="A193" s="19" t="s">
        <v>188</v>
      </c>
      <c r="B193" s="19" t="s">
        <v>14</v>
      </c>
      <c r="C193" s="19">
        <v>600</v>
      </c>
      <c r="D193" s="19">
        <v>0</v>
      </c>
      <c r="E193" s="21">
        <f t="shared" si="6"/>
        <v>600</v>
      </c>
      <c r="F193" s="19">
        <v>60</v>
      </c>
      <c r="G193" s="21">
        <f t="shared" si="7"/>
        <v>540</v>
      </c>
      <c r="H193" s="19">
        <v>4.68</v>
      </c>
      <c r="I193" s="22">
        <f t="shared" si="8"/>
        <v>2527.1999999999998</v>
      </c>
    </row>
    <row r="194" spans="1:9" ht="20.25" x14ac:dyDescent="0.3">
      <c r="A194" s="19" t="s">
        <v>189</v>
      </c>
      <c r="B194" s="19" t="s">
        <v>14</v>
      </c>
      <c r="C194" s="19">
        <v>100</v>
      </c>
      <c r="D194" s="19">
        <v>0</v>
      </c>
      <c r="E194" s="21">
        <v>100</v>
      </c>
      <c r="F194" s="19">
        <v>10</v>
      </c>
      <c r="G194" s="21">
        <v>90</v>
      </c>
      <c r="H194" s="19">
        <v>1.31</v>
      </c>
      <c r="I194" s="22">
        <f t="shared" si="8"/>
        <v>117.9</v>
      </c>
    </row>
    <row r="195" spans="1:9" ht="20.25" x14ac:dyDescent="0.3">
      <c r="A195" s="19" t="s">
        <v>208</v>
      </c>
      <c r="B195" s="19" t="s">
        <v>14</v>
      </c>
      <c r="C195" s="19">
        <v>240</v>
      </c>
      <c r="D195" s="19">
        <v>0</v>
      </c>
      <c r="E195" s="21">
        <f t="shared" si="6"/>
        <v>240</v>
      </c>
      <c r="F195" s="19">
        <v>140</v>
      </c>
      <c r="G195" s="21">
        <f t="shared" si="7"/>
        <v>100</v>
      </c>
      <c r="H195" s="19">
        <v>0.25</v>
      </c>
      <c r="I195" s="22">
        <f t="shared" si="8"/>
        <v>25</v>
      </c>
    </row>
    <row r="196" spans="1:9" s="57" customFormat="1" ht="20.25" x14ac:dyDescent="0.3">
      <c r="A196" s="53" t="s">
        <v>209</v>
      </c>
      <c r="B196" s="53" t="s">
        <v>14</v>
      </c>
      <c r="C196" s="53">
        <v>10</v>
      </c>
      <c r="D196" s="53">
        <v>3</v>
      </c>
      <c r="E196" s="55">
        <f t="shared" si="6"/>
        <v>13</v>
      </c>
      <c r="F196" s="53">
        <v>3</v>
      </c>
      <c r="G196" s="55">
        <f t="shared" si="7"/>
        <v>10</v>
      </c>
      <c r="H196" s="53">
        <v>79.2</v>
      </c>
      <c r="I196" s="56">
        <f t="shared" si="8"/>
        <v>792</v>
      </c>
    </row>
    <row r="197" spans="1:9" ht="20.25" x14ac:dyDescent="0.3">
      <c r="A197" s="19" t="s">
        <v>211</v>
      </c>
      <c r="B197" s="19" t="s">
        <v>14</v>
      </c>
      <c r="C197" s="19">
        <v>22</v>
      </c>
      <c r="D197" s="19">
        <v>0</v>
      </c>
      <c r="E197" s="21">
        <f t="shared" si="6"/>
        <v>22</v>
      </c>
      <c r="F197" s="19">
        <v>0</v>
      </c>
      <c r="G197" s="21">
        <f t="shared" si="7"/>
        <v>22</v>
      </c>
      <c r="H197" s="19">
        <v>106.8</v>
      </c>
      <c r="I197" s="22">
        <f t="shared" si="8"/>
        <v>2349.6</v>
      </c>
    </row>
    <row r="198" spans="1:9" ht="20.25" x14ac:dyDescent="0.3">
      <c r="A198" s="19" t="s">
        <v>210</v>
      </c>
      <c r="B198" s="19" t="s">
        <v>14</v>
      </c>
      <c r="C198" s="19">
        <v>80</v>
      </c>
      <c r="D198" s="19">
        <v>0</v>
      </c>
      <c r="E198" s="21">
        <v>80</v>
      </c>
      <c r="F198" s="19">
        <v>20</v>
      </c>
      <c r="G198" s="21">
        <v>60</v>
      </c>
      <c r="H198" s="19">
        <v>0.88</v>
      </c>
      <c r="I198" s="22">
        <f t="shared" si="8"/>
        <v>52.8</v>
      </c>
    </row>
    <row r="199" spans="1:9" ht="20.25" x14ac:dyDescent="0.3">
      <c r="A199" s="19" t="s">
        <v>190</v>
      </c>
      <c r="B199" s="19" t="s">
        <v>14</v>
      </c>
      <c r="C199" s="19">
        <v>240</v>
      </c>
      <c r="D199" s="19">
        <v>0</v>
      </c>
      <c r="E199" s="21">
        <v>240</v>
      </c>
      <c r="F199" s="19">
        <v>20</v>
      </c>
      <c r="G199" s="21">
        <f t="shared" si="7"/>
        <v>220</v>
      </c>
      <c r="H199" s="19">
        <v>23.7</v>
      </c>
      <c r="I199" s="22">
        <f t="shared" si="8"/>
        <v>5214</v>
      </c>
    </row>
    <row r="200" spans="1:9" ht="20.25" x14ac:dyDescent="0.3">
      <c r="A200" s="19" t="s">
        <v>217</v>
      </c>
      <c r="B200" s="19" t="s">
        <v>14</v>
      </c>
      <c r="C200" s="19">
        <v>197</v>
      </c>
      <c r="D200" s="19">
        <v>0</v>
      </c>
      <c r="E200" s="20">
        <f t="shared" si="6"/>
        <v>197</v>
      </c>
      <c r="F200" s="19">
        <v>0</v>
      </c>
      <c r="G200" s="20">
        <f t="shared" si="7"/>
        <v>197</v>
      </c>
      <c r="H200" s="19">
        <v>16.5</v>
      </c>
      <c r="I200" s="48">
        <f t="shared" si="8"/>
        <v>3250.5</v>
      </c>
    </row>
    <row r="201" spans="1:9" s="57" customFormat="1" ht="20.25" x14ac:dyDescent="0.3">
      <c r="A201" s="53" t="s">
        <v>218</v>
      </c>
      <c r="B201" s="53" t="s">
        <v>14</v>
      </c>
      <c r="C201" s="53">
        <v>30</v>
      </c>
      <c r="D201" s="53">
        <v>20</v>
      </c>
      <c r="E201" s="54">
        <f t="shared" si="6"/>
        <v>50</v>
      </c>
      <c r="F201" s="53">
        <v>0</v>
      </c>
      <c r="G201" s="54">
        <f t="shared" si="7"/>
        <v>50</v>
      </c>
      <c r="H201" s="53">
        <v>86.68</v>
      </c>
      <c r="I201" s="59">
        <f t="shared" si="8"/>
        <v>4334</v>
      </c>
    </row>
    <row r="202" spans="1:9" s="57" customFormat="1" ht="20.25" x14ac:dyDescent="0.3">
      <c r="A202" s="53" t="s">
        <v>219</v>
      </c>
      <c r="B202" s="53" t="s">
        <v>14</v>
      </c>
      <c r="C202" s="53">
        <v>80</v>
      </c>
      <c r="D202" s="53">
        <v>0</v>
      </c>
      <c r="E202" s="54">
        <v>80</v>
      </c>
      <c r="F202" s="53">
        <v>0</v>
      </c>
      <c r="G202" s="54">
        <v>80</v>
      </c>
      <c r="H202" s="53">
        <v>8.49</v>
      </c>
      <c r="I202" s="59">
        <v>849</v>
      </c>
    </row>
    <row r="203" spans="1:9" ht="20.25" x14ac:dyDescent="0.3">
      <c r="A203" s="19" t="s">
        <v>222</v>
      </c>
      <c r="B203" s="19" t="s">
        <v>14</v>
      </c>
      <c r="C203" s="19">
        <v>100</v>
      </c>
      <c r="D203" s="19">
        <v>0</v>
      </c>
      <c r="E203" s="20">
        <v>100</v>
      </c>
      <c r="F203" s="19">
        <v>0</v>
      </c>
      <c r="G203" s="20">
        <v>100</v>
      </c>
      <c r="H203" s="19">
        <v>13.2</v>
      </c>
      <c r="I203" s="48">
        <v>1320</v>
      </c>
    </row>
    <row r="204" spans="1:9" ht="20.25" x14ac:dyDescent="0.3">
      <c r="A204" s="19" t="s">
        <v>220</v>
      </c>
      <c r="B204" s="19" t="s">
        <v>14</v>
      </c>
      <c r="C204" s="19">
        <v>42</v>
      </c>
      <c r="D204" s="19">
        <v>0</v>
      </c>
      <c r="E204" s="20">
        <v>42</v>
      </c>
      <c r="F204" s="19">
        <v>0</v>
      </c>
      <c r="G204" s="20">
        <v>42</v>
      </c>
      <c r="H204" s="19">
        <v>79.75</v>
      </c>
      <c r="I204" s="48">
        <v>1914</v>
      </c>
    </row>
    <row r="205" spans="1:9" ht="23.25" x14ac:dyDescent="0.35">
      <c r="A205" s="50" t="s">
        <v>191</v>
      </c>
      <c r="B205" s="30"/>
      <c r="C205" s="30"/>
      <c r="D205" s="30"/>
      <c r="E205" s="25"/>
      <c r="F205" s="30"/>
      <c r="G205" s="25"/>
      <c r="H205" s="51" t="s">
        <v>193</v>
      </c>
      <c r="I205" s="52">
        <f>SUM(I147:I201)</f>
        <v>319106.87999999989</v>
      </c>
    </row>
    <row r="206" spans="1:9" ht="23.25" x14ac:dyDescent="0.35">
      <c r="A206" s="46" t="s">
        <v>192</v>
      </c>
      <c r="B206" s="30"/>
      <c r="C206" s="44"/>
      <c r="D206" s="44"/>
      <c r="E206" s="44"/>
      <c r="F206" s="44"/>
      <c r="G206" s="44"/>
      <c r="I206" s="47">
        <f>I205+I136+I66</f>
        <v>911415.3</v>
      </c>
    </row>
    <row r="207" spans="1:9" ht="23.25" x14ac:dyDescent="0.35">
      <c r="A207" s="46"/>
      <c r="B207" s="44"/>
      <c r="I207" s="40"/>
    </row>
    <row r="208" spans="1:9" ht="23.25" x14ac:dyDescent="0.35">
      <c r="A208" s="46"/>
      <c r="B208" s="29"/>
    </row>
    <row r="209" spans="1:8" ht="20.25" x14ac:dyDescent="0.3">
      <c r="A209" s="29" t="s">
        <v>194</v>
      </c>
      <c r="B209" s="29"/>
      <c r="H209" t="s">
        <v>196</v>
      </c>
    </row>
    <row r="210" spans="1:8" ht="20.25" x14ac:dyDescent="0.3">
      <c r="A210" t="s">
        <v>197</v>
      </c>
      <c r="B210" s="29"/>
      <c r="G210" t="s">
        <v>221</v>
      </c>
    </row>
    <row r="211" spans="1:8" ht="20.25" x14ac:dyDescent="0.3">
      <c r="B211" s="29" t="s">
        <v>195</v>
      </c>
      <c r="H211" s="49"/>
    </row>
    <row r="212" spans="1:8" x14ac:dyDescent="0.25">
      <c r="B212" t="s">
        <v>198</v>
      </c>
    </row>
  </sheetData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198"/>
  <sheetViews>
    <sheetView tabSelected="1" workbookViewId="0">
      <selection activeCell="J15" sqref="J15"/>
    </sheetView>
  </sheetViews>
  <sheetFormatPr baseColWidth="10" defaultRowHeight="15" x14ac:dyDescent="0.25"/>
  <cols>
    <col min="1" max="1" width="53" customWidth="1"/>
    <col min="9" max="9" width="19.5703125" customWidth="1"/>
    <col min="257" max="257" width="53" customWidth="1"/>
    <col min="265" max="265" width="19.5703125" customWidth="1"/>
    <col min="513" max="513" width="53" customWidth="1"/>
    <col min="521" max="521" width="19.5703125" customWidth="1"/>
    <col min="769" max="769" width="53" customWidth="1"/>
    <col min="777" max="777" width="19.5703125" customWidth="1"/>
    <col min="1025" max="1025" width="53" customWidth="1"/>
    <col min="1033" max="1033" width="19.5703125" customWidth="1"/>
    <col min="1281" max="1281" width="53" customWidth="1"/>
    <col min="1289" max="1289" width="19.5703125" customWidth="1"/>
    <col min="1537" max="1537" width="53" customWidth="1"/>
    <col min="1545" max="1545" width="19.5703125" customWidth="1"/>
    <col min="1793" max="1793" width="53" customWidth="1"/>
    <col min="1801" max="1801" width="19.5703125" customWidth="1"/>
    <col min="2049" max="2049" width="53" customWidth="1"/>
    <col min="2057" max="2057" width="19.5703125" customWidth="1"/>
    <col min="2305" max="2305" width="53" customWidth="1"/>
    <col min="2313" max="2313" width="19.5703125" customWidth="1"/>
    <col min="2561" max="2561" width="53" customWidth="1"/>
    <col min="2569" max="2569" width="19.5703125" customWidth="1"/>
    <col min="2817" max="2817" width="53" customWidth="1"/>
    <col min="2825" max="2825" width="19.5703125" customWidth="1"/>
    <col min="3073" max="3073" width="53" customWidth="1"/>
    <col min="3081" max="3081" width="19.5703125" customWidth="1"/>
    <col min="3329" max="3329" width="53" customWidth="1"/>
    <col min="3337" max="3337" width="19.5703125" customWidth="1"/>
    <col min="3585" max="3585" width="53" customWidth="1"/>
    <col min="3593" max="3593" width="19.5703125" customWidth="1"/>
    <col min="3841" max="3841" width="53" customWidth="1"/>
    <col min="3849" max="3849" width="19.5703125" customWidth="1"/>
    <col min="4097" max="4097" width="53" customWidth="1"/>
    <col min="4105" max="4105" width="19.5703125" customWidth="1"/>
    <col min="4353" max="4353" width="53" customWidth="1"/>
    <col min="4361" max="4361" width="19.5703125" customWidth="1"/>
    <col min="4609" max="4609" width="53" customWidth="1"/>
    <col min="4617" max="4617" width="19.5703125" customWidth="1"/>
    <col min="4865" max="4865" width="53" customWidth="1"/>
    <col min="4873" max="4873" width="19.5703125" customWidth="1"/>
    <col min="5121" max="5121" width="53" customWidth="1"/>
    <col min="5129" max="5129" width="19.5703125" customWidth="1"/>
    <col min="5377" max="5377" width="53" customWidth="1"/>
    <col min="5385" max="5385" width="19.5703125" customWidth="1"/>
    <col min="5633" max="5633" width="53" customWidth="1"/>
    <col min="5641" max="5641" width="19.5703125" customWidth="1"/>
    <col min="5889" max="5889" width="53" customWidth="1"/>
    <col min="5897" max="5897" width="19.5703125" customWidth="1"/>
    <col min="6145" max="6145" width="53" customWidth="1"/>
    <col min="6153" max="6153" width="19.5703125" customWidth="1"/>
    <col min="6401" max="6401" width="53" customWidth="1"/>
    <col min="6409" max="6409" width="19.5703125" customWidth="1"/>
    <col min="6657" max="6657" width="53" customWidth="1"/>
    <col min="6665" max="6665" width="19.5703125" customWidth="1"/>
    <col min="6913" max="6913" width="53" customWidth="1"/>
    <col min="6921" max="6921" width="19.5703125" customWidth="1"/>
    <col min="7169" max="7169" width="53" customWidth="1"/>
    <col min="7177" max="7177" width="19.5703125" customWidth="1"/>
    <col min="7425" max="7425" width="53" customWidth="1"/>
    <col min="7433" max="7433" width="19.5703125" customWidth="1"/>
    <col min="7681" max="7681" width="53" customWidth="1"/>
    <col min="7689" max="7689" width="19.5703125" customWidth="1"/>
    <col min="7937" max="7937" width="53" customWidth="1"/>
    <col min="7945" max="7945" width="19.5703125" customWidth="1"/>
    <col min="8193" max="8193" width="53" customWidth="1"/>
    <col min="8201" max="8201" width="19.5703125" customWidth="1"/>
    <col min="8449" max="8449" width="53" customWidth="1"/>
    <col min="8457" max="8457" width="19.5703125" customWidth="1"/>
    <col min="8705" max="8705" width="53" customWidth="1"/>
    <col min="8713" max="8713" width="19.5703125" customWidth="1"/>
    <col min="8961" max="8961" width="53" customWidth="1"/>
    <col min="8969" max="8969" width="19.5703125" customWidth="1"/>
    <col min="9217" max="9217" width="53" customWidth="1"/>
    <col min="9225" max="9225" width="19.5703125" customWidth="1"/>
    <col min="9473" max="9473" width="53" customWidth="1"/>
    <col min="9481" max="9481" width="19.5703125" customWidth="1"/>
    <col min="9729" max="9729" width="53" customWidth="1"/>
    <col min="9737" max="9737" width="19.5703125" customWidth="1"/>
    <col min="9985" max="9985" width="53" customWidth="1"/>
    <col min="9993" max="9993" width="19.5703125" customWidth="1"/>
    <col min="10241" max="10241" width="53" customWidth="1"/>
    <col min="10249" max="10249" width="19.5703125" customWidth="1"/>
    <col min="10497" max="10497" width="53" customWidth="1"/>
    <col min="10505" max="10505" width="19.5703125" customWidth="1"/>
    <col min="10753" max="10753" width="53" customWidth="1"/>
    <col min="10761" max="10761" width="19.5703125" customWidth="1"/>
    <col min="11009" max="11009" width="53" customWidth="1"/>
    <col min="11017" max="11017" width="19.5703125" customWidth="1"/>
    <col min="11265" max="11265" width="53" customWidth="1"/>
    <col min="11273" max="11273" width="19.5703125" customWidth="1"/>
    <col min="11521" max="11521" width="53" customWidth="1"/>
    <col min="11529" max="11529" width="19.5703125" customWidth="1"/>
    <col min="11777" max="11777" width="53" customWidth="1"/>
    <col min="11785" max="11785" width="19.5703125" customWidth="1"/>
    <col min="12033" max="12033" width="53" customWidth="1"/>
    <col min="12041" max="12041" width="19.5703125" customWidth="1"/>
    <col min="12289" max="12289" width="53" customWidth="1"/>
    <col min="12297" max="12297" width="19.5703125" customWidth="1"/>
    <col min="12545" max="12545" width="53" customWidth="1"/>
    <col min="12553" max="12553" width="19.5703125" customWidth="1"/>
    <col min="12801" max="12801" width="53" customWidth="1"/>
    <col min="12809" max="12809" width="19.5703125" customWidth="1"/>
    <col min="13057" max="13057" width="53" customWidth="1"/>
    <col min="13065" max="13065" width="19.5703125" customWidth="1"/>
    <col min="13313" max="13313" width="53" customWidth="1"/>
    <col min="13321" max="13321" width="19.5703125" customWidth="1"/>
    <col min="13569" max="13569" width="53" customWidth="1"/>
    <col min="13577" max="13577" width="19.5703125" customWidth="1"/>
    <col min="13825" max="13825" width="53" customWidth="1"/>
    <col min="13833" max="13833" width="19.5703125" customWidth="1"/>
    <col min="14081" max="14081" width="53" customWidth="1"/>
    <col min="14089" max="14089" width="19.5703125" customWidth="1"/>
    <col min="14337" max="14337" width="53" customWidth="1"/>
    <col min="14345" max="14345" width="19.5703125" customWidth="1"/>
    <col min="14593" max="14593" width="53" customWidth="1"/>
    <col min="14601" max="14601" width="19.5703125" customWidth="1"/>
    <col min="14849" max="14849" width="53" customWidth="1"/>
    <col min="14857" max="14857" width="19.5703125" customWidth="1"/>
    <col min="15105" max="15105" width="53" customWidth="1"/>
    <col min="15113" max="15113" width="19.5703125" customWidth="1"/>
    <col min="15361" max="15361" width="53" customWidth="1"/>
    <col min="15369" max="15369" width="19.5703125" customWidth="1"/>
    <col min="15617" max="15617" width="53" customWidth="1"/>
    <col min="15625" max="15625" width="19.5703125" customWidth="1"/>
    <col min="15873" max="15873" width="53" customWidth="1"/>
    <col min="15881" max="15881" width="19.5703125" customWidth="1"/>
    <col min="16129" max="16129" width="53" customWidth="1"/>
    <col min="16137" max="16137" width="19.5703125" customWidth="1"/>
  </cols>
  <sheetData>
    <row r="2" spans="1:9" x14ac:dyDescent="0.25">
      <c r="C2" s="1"/>
      <c r="G2" s="2"/>
    </row>
    <row r="3" spans="1:9" x14ac:dyDescent="0.25">
      <c r="C3" s="1"/>
      <c r="G3" s="2"/>
    </row>
    <row r="4" spans="1:9" x14ac:dyDescent="0.25">
      <c r="C4" s="1"/>
      <c r="G4" s="2"/>
    </row>
    <row r="5" spans="1:9" x14ac:dyDescent="0.25">
      <c r="C5" s="1" t="s">
        <v>0</v>
      </c>
    </row>
    <row r="6" spans="1:9" ht="15.75" x14ac:dyDescent="0.25">
      <c r="B6" s="3" t="s">
        <v>1</v>
      </c>
      <c r="C6" s="3"/>
      <c r="D6" s="3"/>
      <c r="E6" s="3"/>
      <c r="F6" s="3"/>
    </row>
    <row r="7" spans="1:9" x14ac:dyDescent="0.25">
      <c r="A7" s="4"/>
      <c r="B7" s="5" t="s">
        <v>2</v>
      </c>
      <c r="C7" s="1" t="s">
        <v>3</v>
      </c>
      <c r="D7" s="1"/>
      <c r="E7" s="1"/>
      <c r="F7" s="1" t="s">
        <v>4</v>
      </c>
      <c r="G7" s="5"/>
      <c r="H7" s="5"/>
    </row>
    <row r="8" spans="1:9" x14ac:dyDescent="0.25">
      <c r="D8" s="4"/>
    </row>
    <row r="9" spans="1:9" x14ac:dyDescent="0.25">
      <c r="A9" s="4" t="s">
        <v>5</v>
      </c>
      <c r="B9" s="6"/>
      <c r="C9" s="7" t="s">
        <v>6</v>
      </c>
      <c r="D9" s="7"/>
      <c r="E9" s="7"/>
      <c r="F9" s="7"/>
      <c r="G9" s="6"/>
      <c r="H9" s="6"/>
      <c r="I9" s="8"/>
    </row>
    <row r="10" spans="1:9" x14ac:dyDescent="0.25">
      <c r="A10" s="4" t="s">
        <v>7</v>
      </c>
      <c r="B10" s="9"/>
      <c r="C10" s="6" t="s">
        <v>8</v>
      </c>
      <c r="D10" s="6"/>
      <c r="E10" s="6"/>
      <c r="F10" s="7"/>
      <c r="G10" s="6"/>
      <c r="H10" s="6"/>
      <c r="I10" s="8"/>
    </row>
    <row r="11" spans="1:9" x14ac:dyDescent="0.25">
      <c r="A11" s="4" t="s">
        <v>9</v>
      </c>
      <c r="B11" s="64"/>
      <c r="C11" s="68" t="s">
        <v>10</v>
      </c>
      <c r="D11" s="68"/>
      <c r="E11" s="5" t="s">
        <v>11</v>
      </c>
      <c r="F11" s="69" t="s">
        <v>226</v>
      </c>
      <c r="G11" s="68"/>
      <c r="H11" s="5" t="s">
        <v>12</v>
      </c>
      <c r="I11" s="70">
        <v>2025</v>
      </c>
    </row>
    <row r="12" spans="1:9" x14ac:dyDescent="0.25">
      <c r="A12" s="60" t="s">
        <v>13</v>
      </c>
      <c r="B12" s="60" t="s">
        <v>14</v>
      </c>
      <c r="C12" s="60" t="s">
        <v>15</v>
      </c>
      <c r="D12" s="60" t="s">
        <v>16</v>
      </c>
      <c r="E12" s="60" t="s">
        <v>15</v>
      </c>
      <c r="F12" s="60" t="s">
        <v>17</v>
      </c>
      <c r="G12" s="60" t="s">
        <v>18</v>
      </c>
      <c r="H12" s="60" t="s">
        <v>19</v>
      </c>
      <c r="I12" s="60" t="s">
        <v>19</v>
      </c>
    </row>
    <row r="13" spans="1:9" x14ac:dyDescent="0.25">
      <c r="A13" s="60"/>
      <c r="B13" s="60"/>
      <c r="C13" s="60" t="s">
        <v>20</v>
      </c>
      <c r="D13" s="60"/>
      <c r="E13" s="60" t="s">
        <v>17</v>
      </c>
      <c r="F13" s="60" t="s">
        <v>21</v>
      </c>
      <c r="G13" s="60" t="s">
        <v>22</v>
      </c>
      <c r="H13" s="60" t="s">
        <v>23</v>
      </c>
      <c r="I13" s="60" t="s">
        <v>17</v>
      </c>
    </row>
    <row r="14" spans="1:9" ht="20.25" x14ac:dyDescent="0.3">
      <c r="A14" s="30" t="s">
        <v>24</v>
      </c>
      <c r="B14" s="30" t="s">
        <v>14</v>
      </c>
      <c r="C14" s="25">
        <v>400</v>
      </c>
      <c r="D14" s="25">
        <v>1000</v>
      </c>
      <c r="E14" s="25">
        <f>+C14+D14</f>
        <v>1400</v>
      </c>
      <c r="F14" s="25">
        <v>500</v>
      </c>
      <c r="G14" s="25">
        <f>+E14-F14</f>
        <v>900</v>
      </c>
      <c r="H14" s="30">
        <v>0.42</v>
      </c>
      <c r="I14" s="61">
        <f>G14*H14</f>
        <v>378</v>
      </c>
    </row>
    <row r="15" spans="1:9" ht="20.25" x14ac:dyDescent="0.3">
      <c r="A15" s="30" t="s">
        <v>25</v>
      </c>
      <c r="B15" s="30" t="s">
        <v>14</v>
      </c>
      <c r="C15" s="25">
        <v>0</v>
      </c>
      <c r="D15" s="25">
        <v>0</v>
      </c>
      <c r="E15" s="25">
        <f t="shared" ref="E15:E65" si="0">+C15+D15</f>
        <v>0</v>
      </c>
      <c r="F15" s="30">
        <v>0</v>
      </c>
      <c r="G15" s="25">
        <f t="shared" ref="G15:G65" si="1">+E15-F15</f>
        <v>0</v>
      </c>
      <c r="H15" s="30">
        <v>30.8</v>
      </c>
      <c r="I15" s="61">
        <f t="shared" ref="I15:I65" si="2">G15*H15</f>
        <v>0</v>
      </c>
    </row>
    <row r="16" spans="1:9" ht="20.25" x14ac:dyDescent="0.3">
      <c r="A16" s="30" t="s">
        <v>26</v>
      </c>
      <c r="B16" s="30" t="s">
        <v>14</v>
      </c>
      <c r="C16" s="25">
        <v>56</v>
      </c>
      <c r="D16" s="25">
        <v>0</v>
      </c>
      <c r="E16" s="25">
        <f t="shared" si="0"/>
        <v>56</v>
      </c>
      <c r="F16" s="30">
        <v>32</v>
      </c>
      <c r="G16" s="25">
        <f t="shared" si="1"/>
        <v>24</v>
      </c>
      <c r="H16" s="30">
        <v>4.95</v>
      </c>
      <c r="I16" s="61">
        <f t="shared" si="2"/>
        <v>118.80000000000001</v>
      </c>
    </row>
    <row r="17" spans="1:9" ht="20.25" x14ac:dyDescent="0.3">
      <c r="A17" s="30" t="s">
        <v>27</v>
      </c>
      <c r="B17" s="30" t="s">
        <v>14</v>
      </c>
      <c r="C17" s="25">
        <v>57</v>
      </c>
      <c r="D17" s="25">
        <v>100</v>
      </c>
      <c r="E17" s="25">
        <f t="shared" si="0"/>
        <v>157</v>
      </c>
      <c r="F17" s="30">
        <v>97</v>
      </c>
      <c r="G17" s="25">
        <f t="shared" si="1"/>
        <v>60</v>
      </c>
      <c r="H17" s="30">
        <v>37.4</v>
      </c>
      <c r="I17" s="61">
        <f t="shared" si="2"/>
        <v>2244</v>
      </c>
    </row>
    <row r="18" spans="1:9" ht="20.25" x14ac:dyDescent="0.3">
      <c r="A18" s="30" t="s">
        <v>28</v>
      </c>
      <c r="B18" s="30" t="s">
        <v>14</v>
      </c>
      <c r="C18" s="25">
        <v>70</v>
      </c>
      <c r="D18" s="25">
        <v>0</v>
      </c>
      <c r="E18" s="25">
        <f t="shared" si="0"/>
        <v>70</v>
      </c>
      <c r="F18" s="25">
        <v>70</v>
      </c>
      <c r="G18" s="25">
        <f t="shared" si="1"/>
        <v>0</v>
      </c>
      <c r="H18" s="30">
        <v>0.83</v>
      </c>
      <c r="I18" s="61">
        <f t="shared" si="2"/>
        <v>0</v>
      </c>
    </row>
    <row r="19" spans="1:9" ht="20.25" x14ac:dyDescent="0.3">
      <c r="A19" s="30" t="s">
        <v>206</v>
      </c>
      <c r="B19" s="30" t="s">
        <v>14</v>
      </c>
      <c r="C19" s="25">
        <v>550</v>
      </c>
      <c r="D19" s="25">
        <v>0</v>
      </c>
      <c r="E19" s="25">
        <f t="shared" si="0"/>
        <v>550</v>
      </c>
      <c r="F19" s="25">
        <v>50</v>
      </c>
      <c r="G19" s="25">
        <f t="shared" si="1"/>
        <v>500</v>
      </c>
      <c r="H19" s="30">
        <v>0.85</v>
      </c>
      <c r="I19" s="61"/>
    </row>
    <row r="20" spans="1:9" ht="20.25" x14ac:dyDescent="0.3">
      <c r="A20" s="30" t="s">
        <v>29</v>
      </c>
      <c r="B20" s="30" t="s">
        <v>14</v>
      </c>
      <c r="C20" s="25">
        <v>640</v>
      </c>
      <c r="D20" s="25">
        <v>0</v>
      </c>
      <c r="E20" s="25">
        <f t="shared" si="0"/>
        <v>640</v>
      </c>
      <c r="F20" s="25">
        <v>100</v>
      </c>
      <c r="G20" s="25">
        <f t="shared" si="1"/>
        <v>540</v>
      </c>
      <c r="H20" s="30">
        <v>0.17</v>
      </c>
      <c r="I20" s="61">
        <f t="shared" si="2"/>
        <v>91.800000000000011</v>
      </c>
    </row>
    <row r="21" spans="1:9" ht="20.25" x14ac:dyDescent="0.3">
      <c r="A21" s="30" t="s">
        <v>30</v>
      </c>
      <c r="B21" s="30" t="s">
        <v>14</v>
      </c>
      <c r="C21" s="25">
        <v>85</v>
      </c>
      <c r="D21" s="25">
        <v>0</v>
      </c>
      <c r="E21" s="25">
        <f t="shared" si="0"/>
        <v>85</v>
      </c>
      <c r="F21" s="30">
        <v>40</v>
      </c>
      <c r="G21" s="25">
        <f t="shared" si="1"/>
        <v>45</v>
      </c>
      <c r="H21" s="30">
        <v>30.25</v>
      </c>
      <c r="I21" s="61">
        <f t="shared" si="2"/>
        <v>1361.25</v>
      </c>
    </row>
    <row r="22" spans="1:9" ht="20.25" x14ac:dyDescent="0.3">
      <c r="A22" s="30" t="s">
        <v>31</v>
      </c>
      <c r="B22" s="30" t="s">
        <v>14</v>
      </c>
      <c r="C22" s="25">
        <v>0</v>
      </c>
      <c r="D22" s="25">
        <v>0</v>
      </c>
      <c r="E22" s="25">
        <f t="shared" si="0"/>
        <v>0</v>
      </c>
      <c r="F22" s="30">
        <v>0</v>
      </c>
      <c r="G22" s="25">
        <f t="shared" si="1"/>
        <v>0</v>
      </c>
      <c r="H22" s="30">
        <v>1.5</v>
      </c>
      <c r="I22" s="61">
        <f t="shared" si="2"/>
        <v>0</v>
      </c>
    </row>
    <row r="23" spans="1:9" ht="20.25" x14ac:dyDescent="0.3">
      <c r="A23" s="30" t="s">
        <v>32</v>
      </c>
      <c r="B23" s="30" t="s">
        <v>14</v>
      </c>
      <c r="C23" s="25">
        <v>289</v>
      </c>
      <c r="D23" s="25">
        <v>0</v>
      </c>
      <c r="E23" s="25">
        <f t="shared" si="0"/>
        <v>289</v>
      </c>
      <c r="F23" s="30">
        <v>0</v>
      </c>
      <c r="G23" s="25">
        <f t="shared" si="1"/>
        <v>289</v>
      </c>
      <c r="H23" s="30">
        <v>13.2</v>
      </c>
      <c r="I23" s="61">
        <f t="shared" si="2"/>
        <v>3814.7999999999997</v>
      </c>
    </row>
    <row r="24" spans="1:9" ht="20.25" x14ac:dyDescent="0.3">
      <c r="A24" s="30" t="s">
        <v>33</v>
      </c>
      <c r="B24" s="30" t="s">
        <v>14</v>
      </c>
      <c r="C24" s="25">
        <v>70</v>
      </c>
      <c r="D24" s="25">
        <v>300</v>
      </c>
      <c r="E24" s="25">
        <f t="shared" si="0"/>
        <v>370</v>
      </c>
      <c r="F24" s="25">
        <v>145</v>
      </c>
      <c r="G24" s="25">
        <f t="shared" si="1"/>
        <v>225</v>
      </c>
      <c r="H24" s="30">
        <v>2.73</v>
      </c>
      <c r="I24" s="61">
        <f t="shared" si="2"/>
        <v>614.25</v>
      </c>
    </row>
    <row r="25" spans="1:9" ht="20.25" x14ac:dyDescent="0.3">
      <c r="A25" s="30" t="s">
        <v>34</v>
      </c>
      <c r="B25" s="30" t="s">
        <v>14</v>
      </c>
      <c r="C25" s="25">
        <v>600</v>
      </c>
      <c r="D25" s="25">
        <v>100</v>
      </c>
      <c r="E25" s="25">
        <f t="shared" si="0"/>
        <v>700</v>
      </c>
      <c r="F25" s="30">
        <v>450</v>
      </c>
      <c r="G25" s="25">
        <f t="shared" si="1"/>
        <v>250</v>
      </c>
      <c r="H25" s="30">
        <v>2.2000000000000002</v>
      </c>
      <c r="I25" s="61">
        <f t="shared" si="2"/>
        <v>550</v>
      </c>
    </row>
    <row r="26" spans="1:9" ht="20.25" x14ac:dyDescent="0.3">
      <c r="A26" s="30" t="s">
        <v>35</v>
      </c>
      <c r="B26" s="30" t="s">
        <v>14</v>
      </c>
      <c r="C26" s="25">
        <v>6</v>
      </c>
      <c r="D26" s="25">
        <v>0</v>
      </c>
      <c r="E26" s="25">
        <f t="shared" si="0"/>
        <v>6</v>
      </c>
      <c r="F26" s="30">
        <v>1</v>
      </c>
      <c r="G26" s="25">
        <f t="shared" si="1"/>
        <v>5</v>
      </c>
      <c r="H26" s="30">
        <v>218.4</v>
      </c>
      <c r="I26" s="61">
        <f t="shared" si="2"/>
        <v>1092</v>
      </c>
    </row>
    <row r="27" spans="1:9" ht="20.25" x14ac:dyDescent="0.3">
      <c r="A27" s="30" t="s">
        <v>36</v>
      </c>
      <c r="B27" s="30" t="s">
        <v>14</v>
      </c>
      <c r="C27" s="25">
        <v>30</v>
      </c>
      <c r="D27" s="25">
        <v>0</v>
      </c>
      <c r="E27" s="25">
        <f t="shared" si="0"/>
        <v>30</v>
      </c>
      <c r="F27" s="30">
        <v>5</v>
      </c>
      <c r="G27" s="25">
        <f t="shared" si="1"/>
        <v>25</v>
      </c>
      <c r="H27" s="30">
        <v>91.18</v>
      </c>
      <c r="I27" s="61">
        <f t="shared" si="2"/>
        <v>2279.5</v>
      </c>
    </row>
    <row r="28" spans="1:9" ht="20.25" x14ac:dyDescent="0.3">
      <c r="A28" s="30" t="s">
        <v>37</v>
      </c>
      <c r="B28" s="30" t="s">
        <v>14</v>
      </c>
      <c r="C28" s="25">
        <v>265</v>
      </c>
      <c r="D28" s="25">
        <v>0</v>
      </c>
      <c r="E28" s="25">
        <f t="shared" si="0"/>
        <v>265</v>
      </c>
      <c r="F28" s="30">
        <v>0</v>
      </c>
      <c r="G28" s="25">
        <f t="shared" si="1"/>
        <v>265</v>
      </c>
      <c r="H28" s="30">
        <v>25.3</v>
      </c>
      <c r="I28" s="61">
        <f t="shared" si="2"/>
        <v>6704.5</v>
      </c>
    </row>
    <row r="29" spans="1:9" ht="20.25" x14ac:dyDescent="0.3">
      <c r="A29" s="30" t="s">
        <v>38</v>
      </c>
      <c r="B29" s="30" t="s">
        <v>14</v>
      </c>
      <c r="C29" s="25">
        <v>173</v>
      </c>
      <c r="D29" s="25">
        <v>0</v>
      </c>
      <c r="E29" s="25">
        <f t="shared" si="0"/>
        <v>173</v>
      </c>
      <c r="F29" s="30">
        <v>0</v>
      </c>
      <c r="G29" s="25">
        <f t="shared" si="1"/>
        <v>173</v>
      </c>
      <c r="H29" s="30">
        <v>18.7</v>
      </c>
      <c r="I29" s="61">
        <f t="shared" si="2"/>
        <v>3235.1</v>
      </c>
    </row>
    <row r="30" spans="1:9" ht="20.25" x14ac:dyDescent="0.3">
      <c r="A30" s="30" t="s">
        <v>39</v>
      </c>
      <c r="B30" s="30" t="s">
        <v>14</v>
      </c>
      <c r="C30" s="25">
        <v>450</v>
      </c>
      <c r="D30" s="25">
        <v>0</v>
      </c>
      <c r="E30" s="25">
        <f t="shared" si="0"/>
        <v>450</v>
      </c>
      <c r="F30" s="30">
        <v>10</v>
      </c>
      <c r="G30" s="25">
        <f t="shared" si="1"/>
        <v>440</v>
      </c>
      <c r="H30" s="30">
        <v>8.24</v>
      </c>
      <c r="I30" s="61">
        <f t="shared" si="2"/>
        <v>3625.6</v>
      </c>
    </row>
    <row r="31" spans="1:9" ht="20.25" x14ac:dyDescent="0.3">
      <c r="A31" s="30" t="s">
        <v>40</v>
      </c>
      <c r="B31" s="30" t="s">
        <v>14</v>
      </c>
      <c r="C31" s="25">
        <v>25</v>
      </c>
      <c r="D31" s="25">
        <v>10</v>
      </c>
      <c r="E31" s="25">
        <f t="shared" si="0"/>
        <v>35</v>
      </c>
      <c r="F31" s="30">
        <v>7</v>
      </c>
      <c r="G31" s="25">
        <f t="shared" si="1"/>
        <v>28</v>
      </c>
      <c r="H31" s="30">
        <v>587.29999999999995</v>
      </c>
      <c r="I31" s="61">
        <f t="shared" si="2"/>
        <v>16444.399999999998</v>
      </c>
    </row>
    <row r="32" spans="1:9" ht="20.25" x14ac:dyDescent="0.3">
      <c r="A32" s="30" t="s">
        <v>41</v>
      </c>
      <c r="B32" s="30" t="s">
        <v>14</v>
      </c>
      <c r="C32" s="25">
        <v>162</v>
      </c>
      <c r="D32" s="25">
        <v>0</v>
      </c>
      <c r="E32" s="25">
        <f t="shared" si="0"/>
        <v>162</v>
      </c>
      <c r="F32" s="30">
        <v>0</v>
      </c>
      <c r="G32" s="25">
        <f t="shared" si="1"/>
        <v>162</v>
      </c>
      <c r="H32" s="30">
        <v>4.78</v>
      </c>
      <c r="I32" s="61">
        <f t="shared" si="2"/>
        <v>774.36</v>
      </c>
    </row>
    <row r="33" spans="1:9" ht="20.25" x14ac:dyDescent="0.3">
      <c r="A33" s="30" t="s">
        <v>42</v>
      </c>
      <c r="B33" s="30" t="s">
        <v>14</v>
      </c>
      <c r="C33" s="25">
        <v>228</v>
      </c>
      <c r="D33" s="25">
        <v>0</v>
      </c>
      <c r="E33" s="25">
        <v>228</v>
      </c>
      <c r="F33" s="30">
        <v>24</v>
      </c>
      <c r="G33" s="25">
        <f t="shared" si="1"/>
        <v>204</v>
      </c>
      <c r="H33" s="30">
        <v>7.7</v>
      </c>
      <c r="I33" s="61">
        <f t="shared" si="2"/>
        <v>1570.8</v>
      </c>
    </row>
    <row r="34" spans="1:9" ht="20.25" x14ac:dyDescent="0.3">
      <c r="A34" s="30" t="s">
        <v>43</v>
      </c>
      <c r="B34" s="30" t="s">
        <v>14</v>
      </c>
      <c r="C34" s="25">
        <v>7</v>
      </c>
      <c r="D34" s="25">
        <v>0</v>
      </c>
      <c r="E34" s="25">
        <f t="shared" si="0"/>
        <v>7</v>
      </c>
      <c r="F34" s="30">
        <v>1</v>
      </c>
      <c r="G34" s="25">
        <f t="shared" si="1"/>
        <v>6</v>
      </c>
      <c r="H34" s="30">
        <v>94.66</v>
      </c>
      <c r="I34" s="61">
        <f t="shared" si="2"/>
        <v>567.96</v>
      </c>
    </row>
    <row r="35" spans="1:9" ht="20.25" x14ac:dyDescent="0.3">
      <c r="A35" s="30" t="s">
        <v>44</v>
      </c>
      <c r="B35" s="30" t="s">
        <v>14</v>
      </c>
      <c r="C35" s="25">
        <v>19</v>
      </c>
      <c r="D35" s="25">
        <v>3</v>
      </c>
      <c r="E35" s="25">
        <f t="shared" si="0"/>
        <v>22</v>
      </c>
      <c r="F35" s="30">
        <v>5</v>
      </c>
      <c r="G35" s="25">
        <f t="shared" si="1"/>
        <v>17</v>
      </c>
      <c r="H35" s="30">
        <v>45.36</v>
      </c>
      <c r="I35" s="61">
        <f t="shared" si="2"/>
        <v>771.12</v>
      </c>
    </row>
    <row r="36" spans="1:9" ht="20.25" x14ac:dyDescent="0.3">
      <c r="A36" s="30" t="s">
        <v>45</v>
      </c>
      <c r="B36" s="30" t="s">
        <v>14</v>
      </c>
      <c r="C36" s="25">
        <v>100</v>
      </c>
      <c r="D36" s="25">
        <v>100</v>
      </c>
      <c r="E36" s="25">
        <f t="shared" si="0"/>
        <v>200</v>
      </c>
      <c r="F36" s="30">
        <v>50</v>
      </c>
      <c r="G36" s="25">
        <f t="shared" si="1"/>
        <v>150</v>
      </c>
      <c r="H36" s="30">
        <v>14</v>
      </c>
      <c r="I36" s="61">
        <f t="shared" si="2"/>
        <v>2100</v>
      </c>
    </row>
    <row r="37" spans="1:9" ht="20.25" x14ac:dyDescent="0.3">
      <c r="A37" s="30" t="s">
        <v>46</v>
      </c>
      <c r="B37" s="30" t="s">
        <v>14</v>
      </c>
      <c r="C37" s="25">
        <v>195</v>
      </c>
      <c r="D37" s="25">
        <v>0</v>
      </c>
      <c r="E37" s="25">
        <f t="shared" si="0"/>
        <v>195</v>
      </c>
      <c r="F37" s="30">
        <v>5</v>
      </c>
      <c r="G37" s="25">
        <f t="shared" si="1"/>
        <v>190</v>
      </c>
      <c r="H37" s="30">
        <v>2.0699999999999998</v>
      </c>
      <c r="I37" s="61">
        <f t="shared" si="2"/>
        <v>393.29999999999995</v>
      </c>
    </row>
    <row r="38" spans="1:9" ht="20.25" x14ac:dyDescent="0.3">
      <c r="A38" s="30" t="s">
        <v>47</v>
      </c>
      <c r="B38" s="30" t="s">
        <v>14</v>
      </c>
      <c r="C38" s="25">
        <v>370</v>
      </c>
      <c r="D38" s="25">
        <v>50</v>
      </c>
      <c r="E38" s="25">
        <f t="shared" si="0"/>
        <v>420</v>
      </c>
      <c r="F38" s="30">
        <v>120</v>
      </c>
      <c r="G38" s="25">
        <f t="shared" si="1"/>
        <v>300</v>
      </c>
      <c r="H38" s="30">
        <v>11.43</v>
      </c>
      <c r="I38" s="61">
        <f t="shared" si="2"/>
        <v>3429</v>
      </c>
    </row>
    <row r="39" spans="1:9" ht="20.25" x14ac:dyDescent="0.3">
      <c r="A39" s="30" t="s">
        <v>48</v>
      </c>
      <c r="B39" s="30" t="s">
        <v>14</v>
      </c>
      <c r="C39" s="25">
        <v>1440</v>
      </c>
      <c r="D39" s="25">
        <v>0</v>
      </c>
      <c r="E39" s="25">
        <f t="shared" si="0"/>
        <v>1440</v>
      </c>
      <c r="F39" s="30">
        <v>0</v>
      </c>
      <c r="G39" s="25">
        <f t="shared" si="1"/>
        <v>1440</v>
      </c>
      <c r="H39" s="30">
        <v>15</v>
      </c>
      <c r="I39" s="61">
        <f t="shared" si="2"/>
        <v>21600</v>
      </c>
    </row>
    <row r="40" spans="1:9" ht="20.25" x14ac:dyDescent="0.3">
      <c r="A40" s="30" t="s">
        <v>49</v>
      </c>
      <c r="B40" s="30" t="s">
        <v>14</v>
      </c>
      <c r="C40" s="25">
        <v>0</v>
      </c>
      <c r="D40" s="25">
        <v>0</v>
      </c>
      <c r="E40" s="25">
        <f t="shared" si="0"/>
        <v>0</v>
      </c>
      <c r="F40" s="30">
        <v>0</v>
      </c>
      <c r="G40" s="25">
        <f t="shared" si="1"/>
        <v>0</v>
      </c>
      <c r="H40" s="30">
        <v>31.74</v>
      </c>
      <c r="I40" s="61">
        <f t="shared" si="2"/>
        <v>0</v>
      </c>
    </row>
    <row r="41" spans="1:9" ht="20.25" x14ac:dyDescent="0.3">
      <c r="A41" s="30" t="s">
        <v>50</v>
      </c>
      <c r="B41" s="30" t="s">
        <v>14</v>
      </c>
      <c r="C41" s="25">
        <v>698</v>
      </c>
      <c r="D41" s="25">
        <v>0</v>
      </c>
      <c r="E41" s="25">
        <f t="shared" si="0"/>
        <v>698</v>
      </c>
      <c r="F41" s="30">
        <v>359</v>
      </c>
      <c r="G41" s="25">
        <f t="shared" si="1"/>
        <v>339</v>
      </c>
      <c r="H41" s="30">
        <v>8.7799999999999994</v>
      </c>
      <c r="I41" s="61">
        <f t="shared" si="2"/>
        <v>2976.4199999999996</v>
      </c>
    </row>
    <row r="42" spans="1:9" ht="20.25" x14ac:dyDescent="0.3">
      <c r="A42" s="30" t="s">
        <v>51</v>
      </c>
      <c r="B42" s="30" t="s">
        <v>14</v>
      </c>
      <c r="C42" s="25">
        <v>523</v>
      </c>
      <c r="D42" s="25">
        <v>0</v>
      </c>
      <c r="E42" s="25">
        <f t="shared" si="0"/>
        <v>523</v>
      </c>
      <c r="F42" s="30">
        <v>404</v>
      </c>
      <c r="G42" s="25">
        <f t="shared" si="1"/>
        <v>119</v>
      </c>
      <c r="H42" s="30">
        <v>17.82</v>
      </c>
      <c r="I42" s="61">
        <f t="shared" si="2"/>
        <v>2120.58</v>
      </c>
    </row>
    <row r="43" spans="1:9" ht="20.25" x14ac:dyDescent="0.3">
      <c r="A43" s="30" t="s">
        <v>52</v>
      </c>
      <c r="B43" s="30" t="s">
        <v>14</v>
      </c>
      <c r="C43" s="25">
        <v>850</v>
      </c>
      <c r="D43" s="25">
        <v>0</v>
      </c>
      <c r="E43" s="25">
        <f t="shared" si="0"/>
        <v>850</v>
      </c>
      <c r="F43" s="30">
        <v>250</v>
      </c>
      <c r="G43" s="25">
        <f t="shared" si="1"/>
        <v>600</v>
      </c>
      <c r="H43" s="30">
        <v>13.51</v>
      </c>
      <c r="I43" s="61">
        <f t="shared" si="2"/>
        <v>8106</v>
      </c>
    </row>
    <row r="44" spans="1:9" ht="20.25" x14ac:dyDescent="0.3">
      <c r="A44" s="30" t="s">
        <v>53</v>
      </c>
      <c r="B44" s="30" t="s">
        <v>14</v>
      </c>
      <c r="C44" s="25">
        <v>300</v>
      </c>
      <c r="D44" s="25">
        <v>0</v>
      </c>
      <c r="E44" s="25">
        <f t="shared" si="0"/>
        <v>300</v>
      </c>
      <c r="F44" s="30">
        <v>0</v>
      </c>
      <c r="G44" s="25">
        <f t="shared" si="1"/>
        <v>300</v>
      </c>
      <c r="H44" s="30">
        <v>13.51</v>
      </c>
      <c r="I44" s="61">
        <f t="shared" si="2"/>
        <v>4053</v>
      </c>
    </row>
    <row r="45" spans="1:9" ht="20.25" x14ac:dyDescent="0.3">
      <c r="A45" s="30" t="s">
        <v>54</v>
      </c>
      <c r="B45" s="30" t="s">
        <v>14</v>
      </c>
      <c r="C45" s="25">
        <v>310</v>
      </c>
      <c r="D45" s="25">
        <v>0</v>
      </c>
      <c r="E45" s="25">
        <f t="shared" si="0"/>
        <v>310</v>
      </c>
      <c r="F45" s="30">
        <v>70</v>
      </c>
      <c r="G45" s="25">
        <f t="shared" si="1"/>
        <v>240</v>
      </c>
      <c r="H45" s="30">
        <v>10.25</v>
      </c>
      <c r="I45" s="61">
        <f t="shared" si="2"/>
        <v>2460</v>
      </c>
    </row>
    <row r="46" spans="1:9" ht="20.25" x14ac:dyDescent="0.3">
      <c r="A46" s="30" t="s">
        <v>55</v>
      </c>
      <c r="B46" s="30" t="s">
        <v>14</v>
      </c>
      <c r="C46" s="25">
        <v>227</v>
      </c>
      <c r="D46" s="25">
        <v>0</v>
      </c>
      <c r="E46" s="25">
        <f t="shared" si="0"/>
        <v>227</v>
      </c>
      <c r="F46" s="30">
        <v>0</v>
      </c>
      <c r="G46" s="25">
        <f t="shared" si="1"/>
        <v>227</v>
      </c>
      <c r="H46" s="30">
        <v>17.84</v>
      </c>
      <c r="I46" s="61">
        <f t="shared" si="2"/>
        <v>4049.68</v>
      </c>
    </row>
    <row r="47" spans="1:9" ht="20.25" x14ac:dyDescent="0.3">
      <c r="A47" s="30" t="s">
        <v>56</v>
      </c>
      <c r="B47" s="30" t="s">
        <v>14</v>
      </c>
      <c r="C47" s="25">
        <v>50</v>
      </c>
      <c r="D47" s="25">
        <v>50</v>
      </c>
      <c r="E47" s="25">
        <f t="shared" si="0"/>
        <v>100</v>
      </c>
      <c r="F47" s="30">
        <v>50</v>
      </c>
      <c r="G47" s="25">
        <f t="shared" si="1"/>
        <v>50</v>
      </c>
      <c r="H47" s="30">
        <v>10.45</v>
      </c>
      <c r="I47" s="61">
        <f t="shared" si="2"/>
        <v>522.5</v>
      </c>
    </row>
    <row r="48" spans="1:9" ht="20.25" x14ac:dyDescent="0.3">
      <c r="A48" s="30" t="s">
        <v>57</v>
      </c>
      <c r="B48" s="30" t="s">
        <v>14</v>
      </c>
      <c r="C48" s="25">
        <v>400</v>
      </c>
      <c r="D48" s="25">
        <v>0</v>
      </c>
      <c r="E48" s="25">
        <f t="shared" si="0"/>
        <v>400</v>
      </c>
      <c r="F48" s="30">
        <v>0</v>
      </c>
      <c r="G48" s="25">
        <f t="shared" si="1"/>
        <v>400</v>
      </c>
      <c r="H48" s="30">
        <v>1.2</v>
      </c>
      <c r="I48" s="61">
        <f t="shared" si="2"/>
        <v>480</v>
      </c>
    </row>
    <row r="49" spans="1:9" ht="20.25" x14ac:dyDescent="0.3">
      <c r="A49" s="30" t="s">
        <v>58</v>
      </c>
      <c r="B49" s="30" t="s">
        <v>14</v>
      </c>
      <c r="C49" s="25">
        <v>73</v>
      </c>
      <c r="D49" s="25">
        <v>0</v>
      </c>
      <c r="E49" s="25">
        <f t="shared" si="0"/>
        <v>73</v>
      </c>
      <c r="F49" s="30">
        <v>19</v>
      </c>
      <c r="G49" s="25">
        <f t="shared" si="1"/>
        <v>54</v>
      </c>
      <c r="H49" s="30">
        <v>1.64</v>
      </c>
      <c r="I49" s="61">
        <f t="shared" si="2"/>
        <v>88.559999999999988</v>
      </c>
    </row>
    <row r="50" spans="1:9" ht="20.25" x14ac:dyDescent="0.3">
      <c r="A50" s="30" t="s">
        <v>59</v>
      </c>
      <c r="B50" s="30" t="s">
        <v>14</v>
      </c>
      <c r="C50" s="25">
        <v>108</v>
      </c>
      <c r="D50" s="25">
        <v>100</v>
      </c>
      <c r="E50" s="25">
        <f t="shared" si="0"/>
        <v>208</v>
      </c>
      <c r="F50" s="30">
        <v>80</v>
      </c>
      <c r="G50" s="25">
        <f t="shared" si="1"/>
        <v>128</v>
      </c>
      <c r="H50" s="30">
        <v>34.76</v>
      </c>
      <c r="I50" s="61">
        <f t="shared" si="2"/>
        <v>4449.28</v>
      </c>
    </row>
    <row r="51" spans="1:9" ht="20.25" x14ac:dyDescent="0.3">
      <c r="A51" s="30" t="s">
        <v>60</v>
      </c>
      <c r="B51" s="30" t="s">
        <v>14</v>
      </c>
      <c r="C51" s="25">
        <v>0</v>
      </c>
      <c r="D51" s="25">
        <v>0</v>
      </c>
      <c r="E51" s="25">
        <f t="shared" si="0"/>
        <v>0</v>
      </c>
      <c r="F51" s="30">
        <v>0</v>
      </c>
      <c r="G51" s="25">
        <f t="shared" si="1"/>
        <v>0</v>
      </c>
      <c r="H51" s="30">
        <v>16.2</v>
      </c>
      <c r="I51" s="61">
        <f t="shared" si="2"/>
        <v>0</v>
      </c>
    </row>
    <row r="52" spans="1:9" ht="20.25" x14ac:dyDescent="0.3">
      <c r="A52" s="30" t="s">
        <v>61</v>
      </c>
      <c r="B52" s="30" t="s">
        <v>14</v>
      </c>
      <c r="C52" s="25">
        <v>380</v>
      </c>
      <c r="D52" s="25">
        <v>0</v>
      </c>
      <c r="E52" s="25">
        <f t="shared" si="0"/>
        <v>380</v>
      </c>
      <c r="F52" s="30">
        <v>0</v>
      </c>
      <c r="G52" s="25">
        <f t="shared" si="1"/>
        <v>380</v>
      </c>
      <c r="H52" s="30">
        <v>33</v>
      </c>
      <c r="I52" s="61">
        <f t="shared" si="2"/>
        <v>12540</v>
      </c>
    </row>
    <row r="53" spans="1:9" ht="20.25" x14ac:dyDescent="0.3">
      <c r="A53" s="30" t="s">
        <v>62</v>
      </c>
      <c r="B53" s="30" t="s">
        <v>14</v>
      </c>
      <c r="C53" s="25">
        <v>90</v>
      </c>
      <c r="D53" s="25">
        <v>0</v>
      </c>
      <c r="E53" s="25">
        <f t="shared" si="0"/>
        <v>90</v>
      </c>
      <c r="F53" s="30">
        <v>90</v>
      </c>
      <c r="G53" s="25">
        <f t="shared" si="1"/>
        <v>0</v>
      </c>
      <c r="H53" s="30">
        <v>0.35</v>
      </c>
      <c r="I53" s="61">
        <f t="shared" si="2"/>
        <v>0</v>
      </c>
    </row>
    <row r="54" spans="1:9" ht="20.25" x14ac:dyDescent="0.3">
      <c r="A54" s="30" t="s">
        <v>63</v>
      </c>
      <c r="B54" s="30" t="s">
        <v>14</v>
      </c>
      <c r="C54" s="25">
        <v>30</v>
      </c>
      <c r="D54" s="25">
        <v>100</v>
      </c>
      <c r="E54" s="25">
        <f t="shared" si="0"/>
        <v>130</v>
      </c>
      <c r="F54" s="30">
        <v>0</v>
      </c>
      <c r="G54" s="25">
        <f t="shared" si="1"/>
        <v>130</v>
      </c>
      <c r="H54" s="30">
        <v>0.35</v>
      </c>
      <c r="I54" s="61">
        <f t="shared" si="2"/>
        <v>45.5</v>
      </c>
    </row>
    <row r="55" spans="1:9" ht="20.25" x14ac:dyDescent="0.3">
      <c r="A55" s="30" t="s">
        <v>64</v>
      </c>
      <c r="B55" s="30" t="s">
        <v>14</v>
      </c>
      <c r="C55" s="25">
        <v>0</v>
      </c>
      <c r="D55" s="25">
        <v>0</v>
      </c>
      <c r="E55" s="25">
        <f t="shared" si="0"/>
        <v>0</v>
      </c>
      <c r="F55" s="30">
        <v>0</v>
      </c>
      <c r="G55" s="25">
        <f t="shared" si="1"/>
        <v>0</v>
      </c>
      <c r="H55" s="30">
        <v>0.63</v>
      </c>
      <c r="I55" s="61">
        <f t="shared" si="2"/>
        <v>0</v>
      </c>
    </row>
    <row r="56" spans="1:9" ht="20.25" x14ac:dyDescent="0.3">
      <c r="A56" s="30" t="s">
        <v>65</v>
      </c>
      <c r="B56" s="30" t="s">
        <v>14</v>
      </c>
      <c r="C56" s="25">
        <v>147</v>
      </c>
      <c r="D56" s="25">
        <v>0</v>
      </c>
      <c r="E56" s="25">
        <f t="shared" si="0"/>
        <v>147</v>
      </c>
      <c r="F56" s="30">
        <v>0</v>
      </c>
      <c r="G56" s="25">
        <f t="shared" si="1"/>
        <v>147</v>
      </c>
      <c r="H56" s="30">
        <v>11.02</v>
      </c>
      <c r="I56" s="61">
        <f t="shared" si="2"/>
        <v>1619.9399999999998</v>
      </c>
    </row>
    <row r="57" spans="1:9" ht="20.25" x14ac:dyDescent="0.3">
      <c r="A57" s="30" t="s">
        <v>66</v>
      </c>
      <c r="B57" s="30" t="s">
        <v>14</v>
      </c>
      <c r="C57" s="25">
        <v>300</v>
      </c>
      <c r="D57" s="25">
        <v>0</v>
      </c>
      <c r="E57" s="25">
        <f t="shared" si="0"/>
        <v>300</v>
      </c>
      <c r="F57" s="30">
        <v>0</v>
      </c>
      <c r="G57" s="25">
        <f t="shared" si="1"/>
        <v>300</v>
      </c>
      <c r="H57" s="30">
        <v>2.5299999999999998</v>
      </c>
      <c r="I57" s="61">
        <f t="shared" si="2"/>
        <v>758.99999999999989</v>
      </c>
    </row>
    <row r="58" spans="1:9" ht="20.25" x14ac:dyDescent="0.3">
      <c r="A58" s="30" t="s">
        <v>67</v>
      </c>
      <c r="B58" s="30" t="s">
        <v>14</v>
      </c>
      <c r="C58" s="25">
        <v>265</v>
      </c>
      <c r="D58" s="25">
        <v>0</v>
      </c>
      <c r="E58" s="25">
        <f t="shared" si="0"/>
        <v>265</v>
      </c>
      <c r="F58" s="30">
        <v>28</v>
      </c>
      <c r="G58" s="25">
        <f t="shared" si="1"/>
        <v>237</v>
      </c>
      <c r="H58" s="30">
        <v>11.59</v>
      </c>
      <c r="I58" s="61">
        <f t="shared" si="2"/>
        <v>2746.83</v>
      </c>
    </row>
    <row r="59" spans="1:9" ht="20.25" x14ac:dyDescent="0.3">
      <c r="A59" s="30" t="s">
        <v>68</v>
      </c>
      <c r="B59" s="30" t="s">
        <v>69</v>
      </c>
      <c r="C59" s="25">
        <v>0</v>
      </c>
      <c r="D59" s="25">
        <v>0</v>
      </c>
      <c r="E59" s="25">
        <f t="shared" si="0"/>
        <v>0</v>
      </c>
      <c r="F59" s="30">
        <v>0</v>
      </c>
      <c r="G59" s="25">
        <f t="shared" si="1"/>
        <v>0</v>
      </c>
      <c r="H59" s="30">
        <v>10.9</v>
      </c>
      <c r="I59" s="61">
        <f t="shared" si="2"/>
        <v>0</v>
      </c>
    </row>
    <row r="60" spans="1:9" ht="20.25" x14ac:dyDescent="0.3">
      <c r="A60" s="30" t="s">
        <v>70</v>
      </c>
      <c r="B60" s="30" t="s">
        <v>14</v>
      </c>
      <c r="C60" s="25">
        <v>110</v>
      </c>
      <c r="D60" s="25">
        <v>0</v>
      </c>
      <c r="E60" s="25">
        <f t="shared" si="0"/>
        <v>110</v>
      </c>
      <c r="F60" s="30">
        <v>40</v>
      </c>
      <c r="G60" s="25">
        <f t="shared" si="1"/>
        <v>70</v>
      </c>
      <c r="H60" s="30">
        <v>15.95</v>
      </c>
      <c r="I60" s="61">
        <f t="shared" si="2"/>
        <v>1116.5</v>
      </c>
    </row>
    <row r="61" spans="1:9" ht="20.25" x14ac:dyDescent="0.3">
      <c r="A61" s="30" t="s">
        <v>71</v>
      </c>
      <c r="B61" s="30" t="s">
        <v>14</v>
      </c>
      <c r="C61" s="25">
        <v>200</v>
      </c>
      <c r="D61" s="25">
        <v>300</v>
      </c>
      <c r="E61" s="25">
        <f t="shared" si="0"/>
        <v>500</v>
      </c>
      <c r="F61" s="30">
        <v>195</v>
      </c>
      <c r="G61" s="25">
        <f t="shared" si="1"/>
        <v>305</v>
      </c>
      <c r="H61" s="30">
        <v>1.65</v>
      </c>
      <c r="I61" s="61">
        <f t="shared" si="2"/>
        <v>503.25</v>
      </c>
    </row>
    <row r="62" spans="1:9" ht="20.25" x14ac:dyDescent="0.3">
      <c r="A62" s="30" t="s">
        <v>72</v>
      </c>
      <c r="B62" s="30" t="s">
        <v>14</v>
      </c>
      <c r="C62" s="25">
        <v>0</v>
      </c>
      <c r="D62" s="25">
        <v>0</v>
      </c>
      <c r="E62" s="25">
        <f t="shared" si="0"/>
        <v>0</v>
      </c>
      <c r="F62" s="30">
        <v>0</v>
      </c>
      <c r="G62" s="25">
        <f t="shared" si="1"/>
        <v>0</v>
      </c>
      <c r="H62" s="30">
        <v>7.28</v>
      </c>
      <c r="I62" s="61">
        <f t="shared" si="2"/>
        <v>0</v>
      </c>
    </row>
    <row r="63" spans="1:9" ht="20.25" x14ac:dyDescent="0.3">
      <c r="A63" s="30" t="s">
        <v>73</v>
      </c>
      <c r="B63" s="30" t="s">
        <v>14</v>
      </c>
      <c r="C63" s="25">
        <v>280</v>
      </c>
      <c r="D63" s="25">
        <v>500</v>
      </c>
      <c r="E63" s="25">
        <f t="shared" si="0"/>
        <v>780</v>
      </c>
      <c r="F63" s="30">
        <v>80</v>
      </c>
      <c r="G63" s="25">
        <f t="shared" si="1"/>
        <v>700</v>
      </c>
      <c r="H63" s="30">
        <v>10.45</v>
      </c>
      <c r="I63" s="61">
        <f t="shared" si="2"/>
        <v>7314.9999999999991</v>
      </c>
    </row>
    <row r="64" spans="1:9" ht="20.25" x14ac:dyDescent="0.3">
      <c r="A64" s="30" t="s">
        <v>74</v>
      </c>
      <c r="B64" s="30" t="s">
        <v>14</v>
      </c>
      <c r="C64" s="25">
        <v>62</v>
      </c>
      <c r="D64" s="25">
        <v>0</v>
      </c>
      <c r="E64" s="25">
        <f t="shared" si="0"/>
        <v>62</v>
      </c>
      <c r="F64" s="30">
        <v>4</v>
      </c>
      <c r="G64" s="25">
        <f t="shared" si="1"/>
        <v>58</v>
      </c>
      <c r="H64" s="30">
        <v>30.2</v>
      </c>
      <c r="I64" s="61">
        <f t="shared" si="2"/>
        <v>1751.6</v>
      </c>
    </row>
    <row r="65" spans="1:9" ht="20.25" x14ac:dyDescent="0.3">
      <c r="A65" s="30" t="s">
        <v>75</v>
      </c>
      <c r="B65" s="30" t="s">
        <v>14</v>
      </c>
      <c r="C65" s="25">
        <v>10</v>
      </c>
      <c r="D65" s="25">
        <v>0</v>
      </c>
      <c r="E65" s="25">
        <f t="shared" si="0"/>
        <v>10</v>
      </c>
      <c r="F65" s="30">
        <v>10</v>
      </c>
      <c r="G65" s="25">
        <f t="shared" si="1"/>
        <v>0</v>
      </c>
      <c r="H65" s="30">
        <v>2.75</v>
      </c>
      <c r="I65" s="61">
        <f t="shared" si="2"/>
        <v>0</v>
      </c>
    </row>
    <row r="66" spans="1:9" ht="20.25" x14ac:dyDescent="0.3">
      <c r="A66" s="26" t="s">
        <v>76</v>
      </c>
      <c r="B66" s="26"/>
      <c r="C66" s="26"/>
      <c r="D66" s="26"/>
      <c r="E66" s="25"/>
      <c r="F66" s="26"/>
      <c r="G66" s="25"/>
      <c r="H66" s="26"/>
      <c r="I66" s="62">
        <f>SUM(I14:I65)</f>
        <v>131464.18</v>
      </c>
    </row>
    <row r="67" spans="1:9" ht="20.25" x14ac:dyDescent="0.3">
      <c r="A67" s="30"/>
      <c r="B67" s="30"/>
      <c r="C67" s="31"/>
      <c r="D67" s="30"/>
      <c r="E67" s="25"/>
      <c r="F67" s="30"/>
      <c r="G67" s="25"/>
      <c r="H67" s="30"/>
      <c r="I67" s="39"/>
    </row>
    <row r="68" spans="1:9" ht="20.25" x14ac:dyDescent="0.3">
      <c r="A68" s="63"/>
      <c r="B68" s="64"/>
      <c r="C68" s="64"/>
      <c r="D68" s="64"/>
      <c r="E68" s="25"/>
      <c r="F68" s="31"/>
      <c r="G68" s="25"/>
      <c r="H68" s="64"/>
      <c r="I68" s="65"/>
    </row>
    <row r="69" spans="1:9" ht="20.25" x14ac:dyDescent="0.3">
      <c r="A69" s="39"/>
      <c r="B69" s="31"/>
      <c r="C69" s="31"/>
      <c r="D69" s="31"/>
      <c r="E69" s="25"/>
      <c r="F69" s="31"/>
      <c r="G69" s="25"/>
      <c r="H69" s="64"/>
      <c r="I69" s="39"/>
    </row>
    <row r="70" spans="1:9" x14ac:dyDescent="0.25">
      <c r="A70" s="60" t="s">
        <v>13</v>
      </c>
      <c r="B70" s="60" t="s">
        <v>14</v>
      </c>
      <c r="C70" s="60" t="s">
        <v>15</v>
      </c>
      <c r="D70" s="60" t="s">
        <v>16</v>
      </c>
      <c r="E70" s="60" t="s">
        <v>15</v>
      </c>
      <c r="F70" s="60" t="s">
        <v>17</v>
      </c>
      <c r="G70" s="60" t="s">
        <v>18</v>
      </c>
      <c r="H70" s="60" t="s">
        <v>19</v>
      </c>
      <c r="I70" s="60" t="s">
        <v>19</v>
      </c>
    </row>
    <row r="71" spans="1:9" x14ac:dyDescent="0.25">
      <c r="A71" s="60"/>
      <c r="B71" s="60"/>
      <c r="C71" s="60" t="s">
        <v>20</v>
      </c>
      <c r="D71" s="60"/>
      <c r="E71" s="60" t="s">
        <v>17</v>
      </c>
      <c r="F71" s="60" t="s">
        <v>21</v>
      </c>
      <c r="G71" s="60" t="s">
        <v>22</v>
      </c>
      <c r="H71" s="60" t="s">
        <v>23</v>
      </c>
      <c r="I71" s="60" t="s">
        <v>17</v>
      </c>
    </row>
    <row r="72" spans="1:9" ht="20.25" x14ac:dyDescent="0.3">
      <c r="A72" s="30" t="s">
        <v>77</v>
      </c>
      <c r="B72" s="30" t="s">
        <v>14</v>
      </c>
      <c r="C72" s="30">
        <v>450</v>
      </c>
      <c r="D72" s="30">
        <v>0</v>
      </c>
      <c r="E72" s="25">
        <f>+C72+D72</f>
        <v>450</v>
      </c>
      <c r="F72" s="30">
        <v>100</v>
      </c>
      <c r="G72" s="25">
        <f t="shared" ref="G72:G135" si="3">+E72-F72</f>
        <v>350</v>
      </c>
      <c r="H72" s="30">
        <v>20.329999999999998</v>
      </c>
      <c r="I72" s="61">
        <f>+G72*H72</f>
        <v>7115.4999999999991</v>
      </c>
    </row>
    <row r="73" spans="1:9" ht="20.25" x14ac:dyDescent="0.3">
      <c r="A73" s="30" t="s">
        <v>78</v>
      </c>
      <c r="B73" s="30" t="s">
        <v>14</v>
      </c>
      <c r="C73" s="30">
        <v>80</v>
      </c>
      <c r="D73" s="30">
        <v>0</v>
      </c>
      <c r="E73" s="25">
        <f t="shared" ref="E73:E135" si="4">+C73+D73</f>
        <v>80</v>
      </c>
      <c r="F73" s="30">
        <v>12</v>
      </c>
      <c r="G73" s="25">
        <f t="shared" si="3"/>
        <v>68</v>
      </c>
      <c r="H73" s="30">
        <v>113</v>
      </c>
      <c r="I73" s="61">
        <f t="shared" ref="I73:I135" si="5">+G73*H73</f>
        <v>7684</v>
      </c>
    </row>
    <row r="74" spans="1:9" ht="20.25" x14ac:dyDescent="0.3">
      <c r="A74" s="30" t="s">
        <v>79</v>
      </c>
      <c r="B74" s="30" t="s">
        <v>14</v>
      </c>
      <c r="C74" s="30">
        <v>0</v>
      </c>
      <c r="D74" s="30">
        <v>0</v>
      </c>
      <c r="E74" s="25">
        <f t="shared" si="4"/>
        <v>0</v>
      </c>
      <c r="F74" s="30">
        <v>0</v>
      </c>
      <c r="G74" s="25">
        <f t="shared" si="3"/>
        <v>0</v>
      </c>
      <c r="H74" s="30">
        <v>190.8</v>
      </c>
      <c r="I74" s="61">
        <f t="shared" si="5"/>
        <v>0</v>
      </c>
    </row>
    <row r="75" spans="1:9" ht="20.25" x14ac:dyDescent="0.3">
      <c r="A75" s="30" t="s">
        <v>80</v>
      </c>
      <c r="B75" s="30" t="s">
        <v>14</v>
      </c>
      <c r="C75" s="30">
        <v>155</v>
      </c>
      <c r="D75" s="30">
        <v>0</v>
      </c>
      <c r="E75" s="25">
        <f t="shared" si="4"/>
        <v>155</v>
      </c>
      <c r="F75" s="30">
        <v>155</v>
      </c>
      <c r="G75" s="25">
        <f>+E75-F75</f>
        <v>0</v>
      </c>
      <c r="H75" s="30">
        <v>11.24</v>
      </c>
      <c r="I75" s="61">
        <f t="shared" si="5"/>
        <v>0</v>
      </c>
    </row>
    <row r="76" spans="1:9" ht="20.25" x14ac:dyDescent="0.3">
      <c r="A76" s="30" t="s">
        <v>81</v>
      </c>
      <c r="B76" s="30" t="s">
        <v>14</v>
      </c>
      <c r="C76" s="30">
        <v>240</v>
      </c>
      <c r="D76" s="30">
        <v>0</v>
      </c>
      <c r="E76" s="25">
        <f t="shared" si="4"/>
        <v>240</v>
      </c>
      <c r="F76" s="30">
        <v>0</v>
      </c>
      <c r="G76" s="25">
        <f t="shared" si="3"/>
        <v>240</v>
      </c>
      <c r="H76" s="30">
        <v>30.5</v>
      </c>
      <c r="I76" s="61">
        <f t="shared" si="5"/>
        <v>7320</v>
      </c>
    </row>
    <row r="77" spans="1:9" ht="20.25" x14ac:dyDescent="0.3">
      <c r="A77" s="30" t="s">
        <v>82</v>
      </c>
      <c r="B77" s="30" t="s">
        <v>14</v>
      </c>
      <c r="C77" s="30">
        <v>0</v>
      </c>
      <c r="D77" s="30">
        <v>0</v>
      </c>
      <c r="E77" s="25">
        <f t="shared" si="4"/>
        <v>0</v>
      </c>
      <c r="F77" s="30">
        <v>0</v>
      </c>
      <c r="G77" s="25">
        <f t="shared" si="3"/>
        <v>0</v>
      </c>
      <c r="H77" s="30">
        <v>2.5</v>
      </c>
      <c r="I77" s="61">
        <f t="shared" si="5"/>
        <v>0</v>
      </c>
    </row>
    <row r="78" spans="1:9" ht="20.25" x14ac:dyDescent="0.3">
      <c r="A78" s="30" t="s">
        <v>83</v>
      </c>
      <c r="B78" s="30" t="s">
        <v>14</v>
      </c>
      <c r="C78" s="30">
        <v>192</v>
      </c>
      <c r="D78" s="30">
        <v>0</v>
      </c>
      <c r="E78" s="25">
        <f t="shared" si="4"/>
        <v>192</v>
      </c>
      <c r="F78" s="30">
        <v>34</v>
      </c>
      <c r="G78" s="25">
        <f t="shared" si="3"/>
        <v>158</v>
      </c>
      <c r="H78" s="30">
        <v>132</v>
      </c>
      <c r="I78" s="61">
        <f t="shared" si="5"/>
        <v>20856</v>
      </c>
    </row>
    <row r="79" spans="1:9" ht="20.25" x14ac:dyDescent="0.3">
      <c r="A79" s="30" t="s">
        <v>84</v>
      </c>
      <c r="B79" s="30" t="s">
        <v>14</v>
      </c>
      <c r="C79" s="30">
        <v>860</v>
      </c>
      <c r="D79" s="30">
        <v>0</v>
      </c>
      <c r="E79" s="25">
        <f t="shared" si="4"/>
        <v>860</v>
      </c>
      <c r="F79" s="30">
        <v>0</v>
      </c>
      <c r="G79" s="25">
        <f t="shared" si="3"/>
        <v>860</v>
      </c>
      <c r="H79" s="30">
        <v>1.75</v>
      </c>
      <c r="I79" s="61">
        <f t="shared" si="5"/>
        <v>1505</v>
      </c>
    </row>
    <row r="80" spans="1:9" ht="20.25" x14ac:dyDescent="0.3">
      <c r="A80" s="30" t="s">
        <v>85</v>
      </c>
      <c r="B80" s="30" t="s">
        <v>14</v>
      </c>
      <c r="C80" s="30">
        <v>310</v>
      </c>
      <c r="D80" s="30">
        <v>100</v>
      </c>
      <c r="E80" s="25">
        <f t="shared" si="4"/>
        <v>410</v>
      </c>
      <c r="F80" s="30">
        <v>10</v>
      </c>
      <c r="G80" s="25">
        <f t="shared" si="3"/>
        <v>400</v>
      </c>
      <c r="H80" s="30">
        <v>0.4</v>
      </c>
      <c r="I80" s="61">
        <f t="shared" si="5"/>
        <v>160</v>
      </c>
    </row>
    <row r="81" spans="1:9" ht="20.25" x14ac:dyDescent="0.3">
      <c r="A81" s="30" t="s">
        <v>86</v>
      </c>
      <c r="B81" s="30" t="s">
        <v>14</v>
      </c>
      <c r="C81" s="30">
        <v>9</v>
      </c>
      <c r="D81" s="30">
        <v>0</v>
      </c>
      <c r="E81" s="25">
        <f t="shared" si="4"/>
        <v>9</v>
      </c>
      <c r="F81" s="30">
        <v>0</v>
      </c>
      <c r="G81" s="25">
        <f t="shared" si="3"/>
        <v>9</v>
      </c>
      <c r="H81" s="30">
        <v>4.4000000000000004</v>
      </c>
      <c r="I81" s="61">
        <f t="shared" si="5"/>
        <v>39.6</v>
      </c>
    </row>
    <row r="82" spans="1:9" ht="20.25" x14ac:dyDescent="0.3">
      <c r="A82" s="30" t="s">
        <v>87</v>
      </c>
      <c r="B82" s="30" t="s">
        <v>14</v>
      </c>
      <c r="C82" s="30">
        <v>15</v>
      </c>
      <c r="D82" s="30">
        <v>0</v>
      </c>
      <c r="E82" s="25">
        <f t="shared" si="4"/>
        <v>15</v>
      </c>
      <c r="F82" s="30">
        <v>2</v>
      </c>
      <c r="G82" s="25">
        <f t="shared" si="3"/>
        <v>13</v>
      </c>
      <c r="H82" s="30">
        <v>547.69000000000005</v>
      </c>
      <c r="I82" s="61">
        <f t="shared" si="5"/>
        <v>7119.9700000000012</v>
      </c>
    </row>
    <row r="83" spans="1:9" ht="20.25" x14ac:dyDescent="0.3">
      <c r="A83" s="30" t="s">
        <v>88</v>
      </c>
      <c r="B83" s="30" t="s">
        <v>89</v>
      </c>
      <c r="C83" s="30">
        <v>0</v>
      </c>
      <c r="D83" s="30">
        <v>0</v>
      </c>
      <c r="E83" s="25">
        <f t="shared" si="4"/>
        <v>0</v>
      </c>
      <c r="F83" s="30">
        <v>0</v>
      </c>
      <c r="G83" s="25">
        <f t="shared" si="3"/>
        <v>0</v>
      </c>
      <c r="H83" s="30">
        <v>134.94999999999999</v>
      </c>
      <c r="I83" s="61">
        <f t="shared" si="5"/>
        <v>0</v>
      </c>
    </row>
    <row r="84" spans="1:9" ht="20.25" x14ac:dyDescent="0.3">
      <c r="A84" s="30" t="s">
        <v>90</v>
      </c>
      <c r="B84" s="30" t="s">
        <v>89</v>
      </c>
      <c r="C84" s="30">
        <v>100</v>
      </c>
      <c r="D84" s="30">
        <v>20</v>
      </c>
      <c r="E84" s="25">
        <f t="shared" si="4"/>
        <v>120</v>
      </c>
      <c r="F84" s="30">
        <v>0</v>
      </c>
      <c r="G84" s="25">
        <f t="shared" si="3"/>
        <v>120</v>
      </c>
      <c r="H84" s="30">
        <v>138.6</v>
      </c>
      <c r="I84" s="61">
        <f t="shared" si="5"/>
        <v>16632</v>
      </c>
    </row>
    <row r="85" spans="1:9" ht="20.25" x14ac:dyDescent="0.3">
      <c r="A85" s="30" t="s">
        <v>91</v>
      </c>
      <c r="B85" s="30" t="s">
        <v>89</v>
      </c>
      <c r="C85" s="30">
        <v>190</v>
      </c>
      <c r="D85" s="30">
        <v>0</v>
      </c>
      <c r="E85" s="25">
        <f t="shared" si="4"/>
        <v>190</v>
      </c>
      <c r="F85" s="30">
        <v>10</v>
      </c>
      <c r="G85" s="25">
        <v>180</v>
      </c>
      <c r="H85" s="30">
        <v>158.4</v>
      </c>
      <c r="I85" s="61">
        <f t="shared" si="5"/>
        <v>28512</v>
      </c>
    </row>
    <row r="86" spans="1:9" ht="20.25" x14ac:dyDescent="0.3">
      <c r="A86" s="30" t="s">
        <v>92</v>
      </c>
      <c r="B86" s="30" t="s">
        <v>14</v>
      </c>
      <c r="C86" s="30">
        <v>1000</v>
      </c>
      <c r="D86" s="30">
        <v>0</v>
      </c>
      <c r="E86" s="25">
        <f t="shared" si="4"/>
        <v>1000</v>
      </c>
      <c r="F86" s="30">
        <v>0</v>
      </c>
      <c r="G86" s="25">
        <f t="shared" si="3"/>
        <v>1000</v>
      </c>
      <c r="H86" s="30">
        <v>7.21</v>
      </c>
      <c r="I86" s="61">
        <f t="shared" si="5"/>
        <v>7210</v>
      </c>
    </row>
    <row r="87" spans="1:9" ht="20.25" x14ac:dyDescent="0.3">
      <c r="A87" s="30" t="s">
        <v>93</v>
      </c>
      <c r="B87" s="30" t="s">
        <v>14</v>
      </c>
      <c r="C87" s="30">
        <v>170</v>
      </c>
      <c r="D87" s="30">
        <v>0</v>
      </c>
      <c r="E87" s="25">
        <f t="shared" si="4"/>
        <v>170</v>
      </c>
      <c r="F87" s="30">
        <v>50</v>
      </c>
      <c r="G87" s="25">
        <f t="shared" si="3"/>
        <v>120</v>
      </c>
      <c r="H87" s="30">
        <v>158.4</v>
      </c>
      <c r="I87" s="61">
        <f t="shared" si="5"/>
        <v>19008</v>
      </c>
    </row>
    <row r="88" spans="1:9" ht="20.25" x14ac:dyDescent="0.3">
      <c r="A88" s="30" t="s">
        <v>94</v>
      </c>
      <c r="B88" s="30" t="s">
        <v>14</v>
      </c>
      <c r="C88" s="30">
        <v>0</v>
      </c>
      <c r="D88" s="30">
        <v>0</v>
      </c>
      <c r="E88" s="25">
        <f t="shared" si="4"/>
        <v>0</v>
      </c>
      <c r="F88" s="30">
        <v>0</v>
      </c>
      <c r="G88" s="25">
        <f t="shared" si="3"/>
        <v>0</v>
      </c>
      <c r="H88" s="30">
        <v>1.84</v>
      </c>
      <c r="I88" s="61">
        <f t="shared" si="5"/>
        <v>0</v>
      </c>
    </row>
    <row r="89" spans="1:9" ht="20.25" x14ac:dyDescent="0.3">
      <c r="A89" s="30" t="s">
        <v>95</v>
      </c>
      <c r="B89" s="30" t="s">
        <v>14</v>
      </c>
      <c r="C89" s="30">
        <v>180</v>
      </c>
      <c r="D89" s="30">
        <v>100</v>
      </c>
      <c r="E89" s="25">
        <f t="shared" si="4"/>
        <v>280</v>
      </c>
      <c r="F89" s="30">
        <v>80</v>
      </c>
      <c r="G89" s="25">
        <f t="shared" si="3"/>
        <v>200</v>
      </c>
      <c r="H89" s="30">
        <v>1.84</v>
      </c>
      <c r="I89" s="61">
        <f t="shared" si="5"/>
        <v>368</v>
      </c>
    </row>
    <row r="90" spans="1:9" ht="20.25" x14ac:dyDescent="0.3">
      <c r="A90" s="30" t="s">
        <v>96</v>
      </c>
      <c r="B90" s="30" t="s">
        <v>14</v>
      </c>
      <c r="C90" s="30">
        <v>0</v>
      </c>
      <c r="D90" s="30">
        <v>0</v>
      </c>
      <c r="E90" s="25">
        <f t="shared" si="4"/>
        <v>0</v>
      </c>
      <c r="F90" s="30">
        <v>0</v>
      </c>
      <c r="G90" s="25">
        <f t="shared" si="3"/>
        <v>0</v>
      </c>
      <c r="H90" s="30">
        <v>0</v>
      </c>
      <c r="I90" s="61">
        <f t="shared" si="5"/>
        <v>0</v>
      </c>
    </row>
    <row r="91" spans="1:9" ht="20.25" x14ac:dyDescent="0.3">
      <c r="A91" s="30" t="s">
        <v>97</v>
      </c>
      <c r="B91" s="30" t="s">
        <v>14</v>
      </c>
      <c r="C91" s="30">
        <v>430</v>
      </c>
      <c r="D91" s="30">
        <v>0</v>
      </c>
      <c r="E91" s="25">
        <f t="shared" si="4"/>
        <v>430</v>
      </c>
      <c r="F91" s="30">
        <v>130</v>
      </c>
      <c r="G91" s="25">
        <f t="shared" si="3"/>
        <v>300</v>
      </c>
      <c r="H91" s="30">
        <v>1.33</v>
      </c>
      <c r="I91" s="61">
        <f t="shared" si="5"/>
        <v>399</v>
      </c>
    </row>
    <row r="92" spans="1:9" ht="20.25" x14ac:dyDescent="0.3">
      <c r="A92" s="30" t="s">
        <v>98</v>
      </c>
      <c r="B92" s="30" t="s">
        <v>14</v>
      </c>
      <c r="C92" s="30">
        <v>0</v>
      </c>
      <c r="D92" s="30">
        <v>0</v>
      </c>
      <c r="E92" s="25">
        <f t="shared" si="4"/>
        <v>0</v>
      </c>
      <c r="F92" s="30">
        <v>0</v>
      </c>
      <c r="G92" s="25">
        <f t="shared" si="3"/>
        <v>0</v>
      </c>
      <c r="H92" s="30">
        <v>0</v>
      </c>
      <c r="I92" s="61">
        <f t="shared" si="5"/>
        <v>0</v>
      </c>
    </row>
    <row r="93" spans="1:9" ht="20.25" x14ac:dyDescent="0.3">
      <c r="A93" s="30" t="s">
        <v>99</v>
      </c>
      <c r="B93" s="30" t="s">
        <v>14</v>
      </c>
      <c r="C93" s="30">
        <v>168</v>
      </c>
      <c r="D93" s="30">
        <v>0</v>
      </c>
      <c r="E93" s="25">
        <f t="shared" si="4"/>
        <v>168</v>
      </c>
      <c r="F93" s="30">
        <v>0</v>
      </c>
      <c r="G93" s="25">
        <f t="shared" si="3"/>
        <v>168</v>
      </c>
      <c r="H93" s="30">
        <v>30.8</v>
      </c>
      <c r="I93" s="61">
        <f t="shared" si="5"/>
        <v>5174.4000000000005</v>
      </c>
    </row>
    <row r="94" spans="1:9" ht="20.25" x14ac:dyDescent="0.3">
      <c r="A94" s="30" t="s">
        <v>100</v>
      </c>
      <c r="B94" s="30" t="s">
        <v>14</v>
      </c>
      <c r="C94" s="30">
        <v>260</v>
      </c>
      <c r="D94" s="30">
        <v>0</v>
      </c>
      <c r="E94" s="25">
        <f t="shared" si="4"/>
        <v>260</v>
      </c>
      <c r="F94" s="30">
        <v>20</v>
      </c>
      <c r="G94" s="25">
        <f t="shared" si="3"/>
        <v>240</v>
      </c>
      <c r="H94" s="30">
        <v>31.08</v>
      </c>
      <c r="I94" s="61">
        <f t="shared" si="5"/>
        <v>7459.2</v>
      </c>
    </row>
    <row r="95" spans="1:9" ht="20.25" x14ac:dyDescent="0.3">
      <c r="A95" s="30" t="s">
        <v>101</v>
      </c>
      <c r="B95" s="30" t="s">
        <v>14</v>
      </c>
      <c r="C95" s="30">
        <v>0</v>
      </c>
      <c r="D95" s="30">
        <v>0</v>
      </c>
      <c r="E95" s="25">
        <f t="shared" si="4"/>
        <v>0</v>
      </c>
      <c r="F95" s="30">
        <v>0</v>
      </c>
      <c r="G95" s="25">
        <f t="shared" si="3"/>
        <v>0</v>
      </c>
      <c r="H95" s="30">
        <v>0</v>
      </c>
      <c r="I95" s="61">
        <f t="shared" si="5"/>
        <v>0</v>
      </c>
    </row>
    <row r="96" spans="1:9" ht="20.25" x14ac:dyDescent="0.3">
      <c r="A96" s="30" t="s">
        <v>102</v>
      </c>
      <c r="B96" s="30" t="s">
        <v>14</v>
      </c>
      <c r="C96" s="30">
        <v>202</v>
      </c>
      <c r="D96" s="30">
        <v>0</v>
      </c>
      <c r="E96" s="25">
        <f t="shared" si="4"/>
        <v>202</v>
      </c>
      <c r="F96" s="30">
        <v>14</v>
      </c>
      <c r="G96" s="25">
        <f t="shared" si="3"/>
        <v>188</v>
      </c>
      <c r="H96" s="30">
        <v>48.68</v>
      </c>
      <c r="I96" s="61">
        <f t="shared" si="5"/>
        <v>9151.84</v>
      </c>
    </row>
    <row r="97" spans="1:9" ht="20.25" x14ac:dyDescent="0.3">
      <c r="A97" s="30" t="s">
        <v>103</v>
      </c>
      <c r="B97" s="30" t="s">
        <v>14</v>
      </c>
      <c r="C97" s="30">
        <v>168</v>
      </c>
      <c r="D97" s="30">
        <v>0</v>
      </c>
      <c r="E97" s="25">
        <f t="shared" si="4"/>
        <v>168</v>
      </c>
      <c r="F97" s="30">
        <v>0</v>
      </c>
      <c r="G97" s="25">
        <f t="shared" si="3"/>
        <v>168</v>
      </c>
      <c r="H97" s="30">
        <v>58</v>
      </c>
      <c r="I97" s="61">
        <f t="shared" si="5"/>
        <v>9744</v>
      </c>
    </row>
    <row r="98" spans="1:9" ht="20.25" x14ac:dyDescent="0.3">
      <c r="A98" s="30" t="s">
        <v>104</v>
      </c>
      <c r="B98" s="30" t="s">
        <v>14</v>
      </c>
      <c r="C98" s="30">
        <v>132</v>
      </c>
      <c r="D98" s="30">
        <v>0</v>
      </c>
      <c r="E98" s="25">
        <f t="shared" si="4"/>
        <v>132</v>
      </c>
      <c r="F98" s="30">
        <v>0</v>
      </c>
      <c r="G98" s="25">
        <f t="shared" si="3"/>
        <v>132</v>
      </c>
      <c r="H98" s="30">
        <v>41.8</v>
      </c>
      <c r="I98" s="61">
        <f t="shared" si="5"/>
        <v>5517.5999999999995</v>
      </c>
    </row>
    <row r="99" spans="1:9" ht="20.25" x14ac:dyDescent="0.3">
      <c r="A99" s="30" t="s">
        <v>105</v>
      </c>
      <c r="B99" s="30" t="s">
        <v>14</v>
      </c>
      <c r="C99" s="30">
        <v>48</v>
      </c>
      <c r="D99" s="30">
        <v>0</v>
      </c>
      <c r="E99" s="25">
        <f t="shared" si="4"/>
        <v>48</v>
      </c>
      <c r="F99" s="30">
        <v>0</v>
      </c>
      <c r="G99" s="25">
        <f t="shared" si="3"/>
        <v>48</v>
      </c>
      <c r="H99" s="30">
        <v>67.97</v>
      </c>
      <c r="I99" s="61">
        <f t="shared" si="5"/>
        <v>3262.56</v>
      </c>
    </row>
    <row r="100" spans="1:9" ht="20.25" x14ac:dyDescent="0.3">
      <c r="A100" s="30" t="s">
        <v>106</v>
      </c>
      <c r="B100" s="30" t="s">
        <v>14</v>
      </c>
      <c r="C100" s="30">
        <v>0</v>
      </c>
      <c r="D100" s="30">
        <v>0</v>
      </c>
      <c r="E100" s="25">
        <f t="shared" si="4"/>
        <v>0</v>
      </c>
      <c r="F100" s="30">
        <v>0</v>
      </c>
      <c r="G100" s="25">
        <f t="shared" si="3"/>
        <v>0</v>
      </c>
      <c r="H100" s="30">
        <v>67.97</v>
      </c>
      <c r="I100" s="61">
        <f t="shared" si="5"/>
        <v>0</v>
      </c>
    </row>
    <row r="101" spans="1:9" ht="20.25" x14ac:dyDescent="0.3">
      <c r="A101" s="30" t="s">
        <v>107</v>
      </c>
      <c r="B101" s="30" t="s">
        <v>14</v>
      </c>
      <c r="C101" s="30">
        <v>72</v>
      </c>
      <c r="D101" s="30">
        <v>48</v>
      </c>
      <c r="E101" s="25">
        <f t="shared" si="4"/>
        <v>120</v>
      </c>
      <c r="F101" s="30">
        <v>72</v>
      </c>
      <c r="G101" s="25">
        <v>48</v>
      </c>
      <c r="H101" s="30">
        <v>74</v>
      </c>
      <c r="I101" s="61">
        <f t="shared" si="5"/>
        <v>3552</v>
      </c>
    </row>
    <row r="102" spans="1:9" ht="20.25" x14ac:dyDescent="0.3">
      <c r="A102" s="30" t="s">
        <v>108</v>
      </c>
      <c r="B102" s="30" t="s">
        <v>14</v>
      </c>
      <c r="C102" s="30">
        <v>24</v>
      </c>
      <c r="D102" s="30">
        <v>0</v>
      </c>
      <c r="E102" s="25">
        <f t="shared" si="4"/>
        <v>24</v>
      </c>
      <c r="F102" s="30">
        <v>0</v>
      </c>
      <c r="G102" s="25">
        <f t="shared" si="3"/>
        <v>24</v>
      </c>
      <c r="H102" s="30">
        <v>41.8</v>
      </c>
      <c r="I102" s="61">
        <f t="shared" si="5"/>
        <v>1003.1999999999999</v>
      </c>
    </row>
    <row r="103" spans="1:9" ht="20.25" x14ac:dyDescent="0.3">
      <c r="A103" s="30" t="s">
        <v>109</v>
      </c>
      <c r="B103" s="30" t="s">
        <v>14</v>
      </c>
      <c r="C103" s="30">
        <v>164</v>
      </c>
      <c r="D103" s="30">
        <v>0</v>
      </c>
      <c r="E103" s="25">
        <f t="shared" si="4"/>
        <v>164</v>
      </c>
      <c r="F103" s="30">
        <v>0</v>
      </c>
      <c r="G103" s="25">
        <f t="shared" si="3"/>
        <v>164</v>
      </c>
      <c r="H103" s="30">
        <v>72.599999999999994</v>
      </c>
      <c r="I103" s="61">
        <f t="shared" si="5"/>
        <v>11906.4</v>
      </c>
    </row>
    <row r="104" spans="1:9" ht="20.25" x14ac:dyDescent="0.3">
      <c r="A104" s="30" t="s">
        <v>110</v>
      </c>
      <c r="B104" s="30" t="s">
        <v>14</v>
      </c>
      <c r="C104" s="30">
        <v>0</v>
      </c>
      <c r="D104" s="30">
        <v>0</v>
      </c>
      <c r="E104" s="25">
        <f t="shared" si="4"/>
        <v>0</v>
      </c>
      <c r="F104" s="30">
        <v>0</v>
      </c>
      <c r="G104" s="25">
        <f t="shared" si="3"/>
        <v>0</v>
      </c>
      <c r="H104" s="30">
        <v>58.3</v>
      </c>
      <c r="I104" s="61">
        <f t="shared" si="5"/>
        <v>0</v>
      </c>
    </row>
    <row r="105" spans="1:9" ht="20.25" x14ac:dyDescent="0.3">
      <c r="A105" s="30" t="s">
        <v>111</v>
      </c>
      <c r="B105" s="30" t="s">
        <v>14</v>
      </c>
      <c r="C105" s="30">
        <v>0</v>
      </c>
      <c r="D105" s="30">
        <v>0</v>
      </c>
      <c r="E105" s="25">
        <f t="shared" si="4"/>
        <v>0</v>
      </c>
      <c r="F105" s="30">
        <v>0</v>
      </c>
      <c r="G105" s="25">
        <f t="shared" si="3"/>
        <v>0</v>
      </c>
      <c r="H105" s="30">
        <v>0</v>
      </c>
      <c r="I105" s="61">
        <f t="shared" si="5"/>
        <v>0</v>
      </c>
    </row>
    <row r="106" spans="1:9" ht="20.25" x14ac:dyDescent="0.3">
      <c r="A106" s="30" t="s">
        <v>112</v>
      </c>
      <c r="B106" s="30" t="s">
        <v>14</v>
      </c>
      <c r="C106" s="30">
        <v>0</v>
      </c>
      <c r="D106" s="30">
        <v>0</v>
      </c>
      <c r="E106" s="25">
        <f t="shared" si="4"/>
        <v>0</v>
      </c>
      <c r="F106" s="30">
        <v>0</v>
      </c>
      <c r="G106" s="25">
        <f t="shared" si="3"/>
        <v>0</v>
      </c>
      <c r="H106" s="30">
        <v>0</v>
      </c>
      <c r="I106" s="61">
        <f t="shared" si="5"/>
        <v>0</v>
      </c>
    </row>
    <row r="107" spans="1:9" ht="20.25" x14ac:dyDescent="0.3">
      <c r="A107" s="30" t="s">
        <v>113</v>
      </c>
      <c r="B107" s="30" t="s">
        <v>14</v>
      </c>
      <c r="C107" s="30">
        <v>0</v>
      </c>
      <c r="D107" s="30">
        <v>0</v>
      </c>
      <c r="E107" s="25">
        <f t="shared" si="4"/>
        <v>0</v>
      </c>
      <c r="F107" s="30">
        <v>0</v>
      </c>
      <c r="G107" s="25">
        <f t="shared" si="3"/>
        <v>0</v>
      </c>
      <c r="H107" s="30">
        <v>3</v>
      </c>
      <c r="I107" s="61">
        <f t="shared" si="5"/>
        <v>0</v>
      </c>
    </row>
    <row r="108" spans="1:9" ht="20.25" x14ac:dyDescent="0.3">
      <c r="A108" s="30" t="s">
        <v>114</v>
      </c>
      <c r="B108" s="30" t="s">
        <v>14</v>
      </c>
      <c r="C108" s="30">
        <v>160</v>
      </c>
      <c r="D108" s="30">
        <v>300</v>
      </c>
      <c r="E108" s="25">
        <f t="shared" si="4"/>
        <v>460</v>
      </c>
      <c r="F108" s="30">
        <v>60</v>
      </c>
      <c r="G108" s="25">
        <v>400</v>
      </c>
      <c r="H108" s="30">
        <v>1.38</v>
      </c>
      <c r="I108" s="61">
        <f t="shared" si="5"/>
        <v>552</v>
      </c>
    </row>
    <row r="109" spans="1:9" ht="20.25" x14ac:dyDescent="0.3">
      <c r="A109" s="30" t="s">
        <v>115</v>
      </c>
      <c r="B109" s="30" t="s">
        <v>89</v>
      </c>
      <c r="C109" s="30">
        <v>9</v>
      </c>
      <c r="D109" s="30">
        <v>0</v>
      </c>
      <c r="E109" s="25">
        <f t="shared" si="4"/>
        <v>9</v>
      </c>
      <c r="F109" s="30">
        <v>1</v>
      </c>
      <c r="G109" s="25">
        <v>8</v>
      </c>
      <c r="H109" s="30">
        <v>71.67</v>
      </c>
      <c r="I109" s="61">
        <f t="shared" si="5"/>
        <v>573.36</v>
      </c>
    </row>
    <row r="110" spans="1:9" ht="20.25" x14ac:dyDescent="0.3">
      <c r="A110" s="30" t="s">
        <v>116</v>
      </c>
      <c r="B110" s="30" t="s">
        <v>89</v>
      </c>
      <c r="C110" s="30">
        <v>27</v>
      </c>
      <c r="D110" s="30">
        <v>0</v>
      </c>
      <c r="E110" s="25">
        <f t="shared" si="4"/>
        <v>27</v>
      </c>
      <c r="F110" s="30">
        <v>0</v>
      </c>
      <c r="G110" s="25">
        <f t="shared" si="3"/>
        <v>27</v>
      </c>
      <c r="H110" s="30">
        <v>57.09</v>
      </c>
      <c r="I110" s="61">
        <f t="shared" si="5"/>
        <v>1541.43</v>
      </c>
    </row>
    <row r="111" spans="1:9" ht="20.25" x14ac:dyDescent="0.3">
      <c r="A111" s="30" t="s">
        <v>117</v>
      </c>
      <c r="B111" s="30" t="s">
        <v>14</v>
      </c>
      <c r="C111" s="30">
        <v>327</v>
      </c>
      <c r="D111" s="30">
        <v>200</v>
      </c>
      <c r="E111" s="25">
        <f t="shared" si="4"/>
        <v>527</v>
      </c>
      <c r="F111" s="30">
        <v>82</v>
      </c>
      <c r="G111" s="25">
        <f t="shared" si="3"/>
        <v>445</v>
      </c>
      <c r="H111" s="30">
        <v>10.39</v>
      </c>
      <c r="I111" s="61">
        <f t="shared" si="5"/>
        <v>4623.55</v>
      </c>
    </row>
    <row r="112" spans="1:9" ht="20.25" x14ac:dyDescent="0.3">
      <c r="A112" s="30" t="s">
        <v>118</v>
      </c>
      <c r="B112" s="30" t="s">
        <v>14</v>
      </c>
      <c r="C112" s="30">
        <v>330</v>
      </c>
      <c r="D112" s="30">
        <v>0</v>
      </c>
      <c r="E112" s="25">
        <f t="shared" si="4"/>
        <v>330</v>
      </c>
      <c r="F112" s="30">
        <v>0</v>
      </c>
      <c r="G112" s="25">
        <f t="shared" si="3"/>
        <v>330</v>
      </c>
      <c r="H112" s="30">
        <v>31.9</v>
      </c>
      <c r="I112" s="61">
        <f t="shared" si="5"/>
        <v>10527</v>
      </c>
    </row>
    <row r="113" spans="1:9" ht="20.25" x14ac:dyDescent="0.3">
      <c r="A113" s="30" t="s">
        <v>119</v>
      </c>
      <c r="B113" s="30" t="s">
        <v>14</v>
      </c>
      <c r="C113" s="30">
        <v>0</v>
      </c>
      <c r="D113" s="30">
        <v>0</v>
      </c>
      <c r="E113" s="25">
        <f t="shared" si="4"/>
        <v>0</v>
      </c>
      <c r="F113" s="30">
        <v>0</v>
      </c>
      <c r="G113" s="25">
        <f t="shared" si="3"/>
        <v>0</v>
      </c>
      <c r="H113" s="30">
        <v>0.5</v>
      </c>
      <c r="I113" s="61">
        <f t="shared" si="5"/>
        <v>0</v>
      </c>
    </row>
    <row r="114" spans="1:9" ht="20.25" x14ac:dyDescent="0.3">
      <c r="A114" s="30" t="s">
        <v>120</v>
      </c>
      <c r="B114" s="30" t="s">
        <v>14</v>
      </c>
      <c r="C114" s="30">
        <v>14</v>
      </c>
      <c r="D114" s="30">
        <v>5</v>
      </c>
      <c r="E114" s="25">
        <f t="shared" si="4"/>
        <v>19</v>
      </c>
      <c r="F114" s="30">
        <v>8</v>
      </c>
      <c r="G114" s="25">
        <f t="shared" si="3"/>
        <v>11</v>
      </c>
      <c r="H114" s="30">
        <v>183.82</v>
      </c>
      <c r="I114" s="61">
        <f t="shared" si="5"/>
        <v>2022.02</v>
      </c>
    </row>
    <row r="115" spans="1:9" ht="20.25" x14ac:dyDescent="0.3">
      <c r="A115" s="30" t="s">
        <v>121</v>
      </c>
      <c r="B115" s="30" t="s">
        <v>14</v>
      </c>
      <c r="C115" s="30">
        <v>10</v>
      </c>
      <c r="D115" s="30">
        <v>10</v>
      </c>
      <c r="E115" s="25">
        <f t="shared" si="4"/>
        <v>20</v>
      </c>
      <c r="F115" s="30">
        <v>8</v>
      </c>
      <c r="G115" s="25">
        <f t="shared" si="3"/>
        <v>12</v>
      </c>
      <c r="H115" s="30">
        <v>187.14</v>
      </c>
      <c r="I115" s="61">
        <f t="shared" si="5"/>
        <v>2245.6799999999998</v>
      </c>
    </row>
    <row r="116" spans="1:9" ht="20.25" x14ac:dyDescent="0.3">
      <c r="A116" s="30" t="s">
        <v>122</v>
      </c>
      <c r="B116" s="30" t="s">
        <v>14</v>
      </c>
      <c r="C116" s="30">
        <v>13</v>
      </c>
      <c r="D116" s="30">
        <v>0</v>
      </c>
      <c r="E116" s="25">
        <f t="shared" si="4"/>
        <v>13</v>
      </c>
      <c r="F116" s="30">
        <v>0</v>
      </c>
      <c r="G116" s="25">
        <f t="shared" si="3"/>
        <v>13</v>
      </c>
      <c r="H116" s="30">
        <v>222</v>
      </c>
      <c r="I116" s="61">
        <f t="shared" si="5"/>
        <v>2886</v>
      </c>
    </row>
    <row r="117" spans="1:9" ht="20.25" x14ac:dyDescent="0.3">
      <c r="A117" s="30" t="s">
        <v>123</v>
      </c>
      <c r="B117" s="30" t="s">
        <v>124</v>
      </c>
      <c r="C117" s="30">
        <v>5</v>
      </c>
      <c r="D117" s="30">
        <v>0</v>
      </c>
      <c r="E117" s="25">
        <f t="shared" si="4"/>
        <v>5</v>
      </c>
      <c r="F117" s="30">
        <v>3</v>
      </c>
      <c r="G117" s="25">
        <f t="shared" si="3"/>
        <v>2</v>
      </c>
      <c r="H117" s="30">
        <v>473</v>
      </c>
      <c r="I117" s="61">
        <f>L110+G117*H117</f>
        <v>946</v>
      </c>
    </row>
    <row r="118" spans="1:9" ht="20.25" x14ac:dyDescent="0.3">
      <c r="A118" s="30" t="s">
        <v>125</v>
      </c>
      <c r="B118" s="30" t="s">
        <v>14</v>
      </c>
      <c r="C118" s="30">
        <v>370</v>
      </c>
      <c r="D118" s="30">
        <v>120</v>
      </c>
      <c r="E118" s="25">
        <f t="shared" si="4"/>
        <v>490</v>
      </c>
      <c r="F118" s="30">
        <v>106</v>
      </c>
      <c r="G118" s="25">
        <f t="shared" si="3"/>
        <v>384</v>
      </c>
      <c r="H118" s="30">
        <v>19.8</v>
      </c>
      <c r="I118" s="61">
        <f t="shared" si="5"/>
        <v>7603.2000000000007</v>
      </c>
    </row>
    <row r="119" spans="1:9" ht="20.25" x14ac:dyDescent="0.3">
      <c r="A119" s="30" t="s">
        <v>126</v>
      </c>
      <c r="B119" s="30" t="s">
        <v>14</v>
      </c>
      <c r="C119" s="30">
        <v>3000</v>
      </c>
      <c r="D119" s="30">
        <v>0</v>
      </c>
      <c r="E119" s="25">
        <f t="shared" si="4"/>
        <v>3000</v>
      </c>
      <c r="F119" s="30">
        <v>1800</v>
      </c>
      <c r="G119" s="25">
        <f t="shared" si="3"/>
        <v>1200</v>
      </c>
      <c r="H119" s="30">
        <v>3.34</v>
      </c>
      <c r="I119" s="61">
        <f t="shared" si="5"/>
        <v>4008</v>
      </c>
    </row>
    <row r="120" spans="1:9" ht="20.25" x14ac:dyDescent="0.3">
      <c r="A120" s="30" t="s">
        <v>127</v>
      </c>
      <c r="B120" s="30" t="s">
        <v>14</v>
      </c>
      <c r="C120" s="30">
        <v>3700</v>
      </c>
      <c r="D120" s="30">
        <v>1000</v>
      </c>
      <c r="E120" s="25">
        <f t="shared" si="4"/>
        <v>4700</v>
      </c>
      <c r="F120" s="30">
        <v>1700</v>
      </c>
      <c r="G120" s="25">
        <f t="shared" si="3"/>
        <v>3000</v>
      </c>
      <c r="H120" s="30">
        <v>2.81</v>
      </c>
      <c r="I120" s="61">
        <f t="shared" si="5"/>
        <v>8430</v>
      </c>
    </row>
    <row r="121" spans="1:9" ht="20.25" x14ac:dyDescent="0.3">
      <c r="A121" s="30" t="s">
        <v>128</v>
      </c>
      <c r="B121" s="30" t="s">
        <v>14</v>
      </c>
      <c r="C121" s="30">
        <v>4000</v>
      </c>
      <c r="D121" s="30">
        <v>1000</v>
      </c>
      <c r="E121" s="25">
        <f t="shared" si="4"/>
        <v>5000</v>
      </c>
      <c r="F121" s="30">
        <v>4400</v>
      </c>
      <c r="G121" s="25">
        <f t="shared" si="3"/>
        <v>600</v>
      </c>
      <c r="H121" s="30">
        <v>2.96</v>
      </c>
      <c r="I121" s="61">
        <f t="shared" si="5"/>
        <v>1776</v>
      </c>
    </row>
    <row r="122" spans="1:9" ht="20.25" x14ac:dyDescent="0.3">
      <c r="A122" s="30" t="s">
        <v>129</v>
      </c>
      <c r="B122" s="30" t="s">
        <v>14</v>
      </c>
      <c r="C122" s="30">
        <v>0</v>
      </c>
      <c r="D122" s="30">
        <v>1000</v>
      </c>
      <c r="E122" s="25">
        <f t="shared" si="4"/>
        <v>1000</v>
      </c>
      <c r="F122" s="30">
        <v>100</v>
      </c>
      <c r="G122" s="25">
        <f t="shared" si="3"/>
        <v>900</v>
      </c>
      <c r="H122" s="30">
        <v>6.6</v>
      </c>
      <c r="I122" s="61">
        <f t="shared" si="5"/>
        <v>5940</v>
      </c>
    </row>
    <row r="123" spans="1:9" ht="20.25" x14ac:dyDescent="0.3">
      <c r="A123" s="30" t="s">
        <v>130</v>
      </c>
      <c r="B123" s="30" t="s">
        <v>14</v>
      </c>
      <c r="C123" s="30">
        <v>1200</v>
      </c>
      <c r="D123" s="30">
        <v>0</v>
      </c>
      <c r="E123" s="25">
        <f t="shared" si="4"/>
        <v>1200</v>
      </c>
      <c r="F123" s="30">
        <v>200</v>
      </c>
      <c r="G123" s="25">
        <f t="shared" si="3"/>
        <v>1000</v>
      </c>
      <c r="H123" s="30">
        <v>1.48</v>
      </c>
      <c r="I123" s="61">
        <f t="shared" si="5"/>
        <v>1480</v>
      </c>
    </row>
    <row r="124" spans="1:9" ht="20.25" x14ac:dyDescent="0.3">
      <c r="A124" s="30" t="s">
        <v>131</v>
      </c>
      <c r="B124" s="30" t="s">
        <v>14</v>
      </c>
      <c r="C124" s="30">
        <v>117</v>
      </c>
      <c r="D124" s="30">
        <v>0</v>
      </c>
      <c r="E124" s="25">
        <f t="shared" si="4"/>
        <v>117</v>
      </c>
      <c r="F124" s="30">
        <v>5</v>
      </c>
      <c r="G124" s="25">
        <f t="shared" si="3"/>
        <v>112</v>
      </c>
      <c r="H124" s="30">
        <v>93.5</v>
      </c>
      <c r="I124" s="61">
        <f t="shared" si="5"/>
        <v>10472</v>
      </c>
    </row>
    <row r="125" spans="1:9" ht="20.25" x14ac:dyDescent="0.3">
      <c r="A125" s="30" t="s">
        <v>132</v>
      </c>
      <c r="B125" s="30" t="s">
        <v>14</v>
      </c>
      <c r="C125" s="30">
        <v>51</v>
      </c>
      <c r="D125" s="30">
        <v>0</v>
      </c>
      <c r="E125" s="25">
        <f t="shared" si="4"/>
        <v>51</v>
      </c>
      <c r="F125" s="30">
        <v>10</v>
      </c>
      <c r="G125" s="25">
        <v>40</v>
      </c>
      <c r="H125" s="30">
        <v>71.5</v>
      </c>
      <c r="I125" s="61">
        <f t="shared" si="5"/>
        <v>2860</v>
      </c>
    </row>
    <row r="126" spans="1:9" ht="20.25" x14ac:dyDescent="0.3">
      <c r="A126" s="30" t="s">
        <v>133</v>
      </c>
      <c r="B126" s="30" t="s">
        <v>14</v>
      </c>
      <c r="C126" s="30">
        <v>0</v>
      </c>
      <c r="D126" s="30">
        <v>0</v>
      </c>
      <c r="E126" s="25">
        <f t="shared" si="4"/>
        <v>0</v>
      </c>
      <c r="F126" s="30">
        <v>0</v>
      </c>
      <c r="G126" s="25">
        <f t="shared" si="3"/>
        <v>0</v>
      </c>
      <c r="H126" s="30">
        <v>23.65</v>
      </c>
      <c r="I126" s="61">
        <f t="shared" si="5"/>
        <v>0</v>
      </c>
    </row>
    <row r="127" spans="1:9" ht="20.25" x14ac:dyDescent="0.3">
      <c r="A127" s="30" t="s">
        <v>134</v>
      </c>
      <c r="B127" s="30" t="s">
        <v>14</v>
      </c>
      <c r="C127" s="30">
        <v>230</v>
      </c>
      <c r="D127" s="30">
        <v>0</v>
      </c>
      <c r="E127" s="25">
        <f t="shared" si="4"/>
        <v>230</v>
      </c>
      <c r="F127" s="30">
        <v>80</v>
      </c>
      <c r="G127" s="25">
        <f t="shared" si="3"/>
        <v>150</v>
      </c>
      <c r="H127" s="30">
        <v>23.87</v>
      </c>
      <c r="I127" s="61">
        <f t="shared" si="5"/>
        <v>3580.5</v>
      </c>
    </row>
    <row r="128" spans="1:9" ht="20.25" x14ac:dyDescent="0.3">
      <c r="A128" s="30" t="s">
        <v>135</v>
      </c>
      <c r="B128" s="30" t="s">
        <v>14</v>
      </c>
      <c r="C128" s="30">
        <v>300</v>
      </c>
      <c r="D128" s="30">
        <v>0</v>
      </c>
      <c r="E128" s="25">
        <f t="shared" si="4"/>
        <v>300</v>
      </c>
      <c r="F128" s="30">
        <v>50</v>
      </c>
      <c r="G128" s="25">
        <f t="shared" si="3"/>
        <v>250</v>
      </c>
      <c r="H128" s="30">
        <v>22.59</v>
      </c>
      <c r="I128" s="61">
        <f t="shared" si="5"/>
        <v>5647.5</v>
      </c>
    </row>
    <row r="129" spans="1:9" ht="20.25" x14ac:dyDescent="0.3">
      <c r="A129" s="30" t="s">
        <v>136</v>
      </c>
      <c r="B129" s="30" t="s">
        <v>14</v>
      </c>
      <c r="C129" s="30">
        <v>0</v>
      </c>
      <c r="D129" s="30">
        <v>0</v>
      </c>
      <c r="E129" s="25">
        <f t="shared" si="4"/>
        <v>0</v>
      </c>
      <c r="F129" s="30">
        <v>0</v>
      </c>
      <c r="G129" s="25">
        <f t="shared" si="3"/>
        <v>0</v>
      </c>
      <c r="H129" s="30">
        <v>1.52</v>
      </c>
      <c r="I129" s="61">
        <f t="shared" si="5"/>
        <v>0</v>
      </c>
    </row>
    <row r="130" spans="1:9" ht="20.25" x14ac:dyDescent="0.3">
      <c r="A130" s="30" t="s">
        <v>137</v>
      </c>
      <c r="B130" s="30" t="s">
        <v>14</v>
      </c>
      <c r="C130" s="30">
        <v>220</v>
      </c>
      <c r="D130" s="30">
        <v>0</v>
      </c>
      <c r="E130" s="25">
        <v>220</v>
      </c>
      <c r="F130" s="30">
        <v>0</v>
      </c>
      <c r="G130" s="25">
        <f t="shared" si="3"/>
        <v>220</v>
      </c>
      <c r="H130" s="30">
        <v>30.8</v>
      </c>
      <c r="I130" s="61">
        <f t="shared" si="5"/>
        <v>6776</v>
      </c>
    </row>
    <row r="131" spans="1:9" ht="20.25" x14ac:dyDescent="0.3">
      <c r="A131" s="30" t="s">
        <v>138</v>
      </c>
      <c r="B131" s="30" t="s">
        <v>14</v>
      </c>
      <c r="C131" s="30">
        <v>40</v>
      </c>
      <c r="D131" s="30">
        <v>0</v>
      </c>
      <c r="E131" s="25">
        <f t="shared" si="4"/>
        <v>40</v>
      </c>
      <c r="F131" s="30">
        <v>0</v>
      </c>
      <c r="G131" s="25">
        <f t="shared" si="3"/>
        <v>40</v>
      </c>
      <c r="H131" s="30">
        <v>21.89</v>
      </c>
      <c r="I131" s="61">
        <f t="shared" si="5"/>
        <v>875.6</v>
      </c>
    </row>
    <row r="132" spans="1:9" ht="20.25" x14ac:dyDescent="0.3">
      <c r="A132" s="30" t="s">
        <v>139</v>
      </c>
      <c r="B132" s="30" t="s">
        <v>14</v>
      </c>
      <c r="C132" s="30">
        <v>0</v>
      </c>
      <c r="D132" s="30">
        <v>0</v>
      </c>
      <c r="E132" s="25">
        <f t="shared" si="4"/>
        <v>0</v>
      </c>
      <c r="F132" s="30">
        <v>0</v>
      </c>
      <c r="G132" s="25">
        <f t="shared" si="3"/>
        <v>0</v>
      </c>
      <c r="H132" s="30">
        <v>1.31</v>
      </c>
      <c r="I132" s="61">
        <f t="shared" si="5"/>
        <v>0</v>
      </c>
    </row>
    <row r="133" spans="1:9" ht="20.25" x14ac:dyDescent="0.3">
      <c r="A133" s="30" t="s">
        <v>140</v>
      </c>
      <c r="B133" s="30" t="s">
        <v>14</v>
      </c>
      <c r="C133" s="30">
        <v>255</v>
      </c>
      <c r="D133" s="30">
        <v>0</v>
      </c>
      <c r="E133" s="25">
        <f t="shared" si="4"/>
        <v>255</v>
      </c>
      <c r="F133" s="30">
        <v>40</v>
      </c>
      <c r="G133" s="25">
        <f t="shared" si="3"/>
        <v>215</v>
      </c>
      <c r="H133" s="30">
        <v>1.38</v>
      </c>
      <c r="I133" s="61">
        <f t="shared" si="5"/>
        <v>296.7</v>
      </c>
    </row>
    <row r="134" spans="1:9" ht="20.25" x14ac:dyDescent="0.3">
      <c r="A134" s="30" t="s">
        <v>141</v>
      </c>
      <c r="B134" s="30" t="s">
        <v>14</v>
      </c>
      <c r="C134" s="30">
        <v>250</v>
      </c>
      <c r="D134" s="30">
        <v>0</v>
      </c>
      <c r="E134" s="25">
        <f t="shared" si="4"/>
        <v>250</v>
      </c>
      <c r="F134" s="30">
        <v>20</v>
      </c>
      <c r="G134" s="25">
        <f t="shared" si="3"/>
        <v>230</v>
      </c>
      <c r="H134" s="30">
        <v>1.38</v>
      </c>
      <c r="I134" s="61">
        <f t="shared" si="5"/>
        <v>317.39999999999998</v>
      </c>
    </row>
    <row r="135" spans="1:9" ht="20.25" x14ac:dyDescent="0.3">
      <c r="A135" s="30" t="s">
        <v>142</v>
      </c>
      <c r="B135" s="30" t="s">
        <v>14</v>
      </c>
      <c r="C135" s="30">
        <v>230</v>
      </c>
      <c r="D135" s="30">
        <v>0</v>
      </c>
      <c r="E135" s="25">
        <f t="shared" si="4"/>
        <v>230</v>
      </c>
      <c r="F135" s="30">
        <v>0</v>
      </c>
      <c r="G135" s="25">
        <f t="shared" si="3"/>
        <v>230</v>
      </c>
      <c r="H135" s="30">
        <v>1.5</v>
      </c>
      <c r="I135" s="61">
        <f t="shared" si="5"/>
        <v>345</v>
      </c>
    </row>
    <row r="136" spans="1:9" ht="20.25" x14ac:dyDescent="0.3">
      <c r="A136" s="50" t="s">
        <v>76</v>
      </c>
      <c r="B136" s="37"/>
      <c r="C136" s="37"/>
      <c r="D136" s="37"/>
      <c r="E136" s="25"/>
      <c r="F136" s="37"/>
      <c r="G136" s="25"/>
      <c r="H136" s="37"/>
      <c r="I136" s="52">
        <f>SUM(I72:I135)</f>
        <v>267025.21000000002</v>
      </c>
    </row>
    <row r="137" spans="1:9" ht="20.25" x14ac:dyDescent="0.3">
      <c r="A137" s="39"/>
      <c r="B137" s="39"/>
      <c r="C137" s="31"/>
      <c r="D137" s="39"/>
      <c r="E137" s="25"/>
      <c r="F137" s="39"/>
      <c r="G137" s="25"/>
      <c r="H137" s="39"/>
      <c r="I137" s="66"/>
    </row>
    <row r="138" spans="1:9" ht="20.25" x14ac:dyDescent="0.3">
      <c r="A138" s="39"/>
      <c r="B138" s="41"/>
      <c r="C138" s="41"/>
      <c r="D138" s="41"/>
      <c r="E138" s="25"/>
      <c r="F138" s="41"/>
      <c r="G138" s="25"/>
      <c r="H138" s="64"/>
      <c r="I138" s="39"/>
    </row>
    <row r="139" spans="1:9" ht="20.25" x14ac:dyDescent="0.3">
      <c r="A139" s="63"/>
      <c r="B139" s="64" t="s">
        <v>143</v>
      </c>
      <c r="C139" s="31"/>
      <c r="D139" s="31"/>
      <c r="E139" s="25"/>
      <c r="F139" s="31"/>
      <c r="G139" s="25"/>
      <c r="H139" s="39"/>
      <c r="I139" s="39"/>
    </row>
    <row r="140" spans="1:9" ht="20.25" x14ac:dyDescent="0.3">
      <c r="A140" s="39" t="s">
        <v>144</v>
      </c>
      <c r="B140" s="39"/>
      <c r="C140" s="39"/>
      <c r="D140" s="63"/>
      <c r="E140" s="25"/>
      <c r="F140" s="39"/>
      <c r="G140" s="25"/>
      <c r="H140" s="64"/>
      <c r="I140" s="39"/>
    </row>
    <row r="141" spans="1:9" ht="20.25" x14ac:dyDescent="0.3">
      <c r="A141" s="63"/>
      <c r="B141" s="64"/>
      <c r="C141" s="31"/>
      <c r="D141" s="31"/>
      <c r="E141" s="25"/>
      <c r="F141" s="31"/>
      <c r="G141" s="25"/>
      <c r="H141" s="64"/>
      <c r="I141" s="39"/>
    </row>
    <row r="142" spans="1:9" ht="20.25" x14ac:dyDescent="0.3">
      <c r="A142" s="63"/>
      <c r="B142" s="67"/>
      <c r="C142" s="64"/>
      <c r="D142" s="64"/>
      <c r="E142" s="25"/>
      <c r="F142" s="31"/>
      <c r="G142" s="25"/>
      <c r="H142" s="64"/>
      <c r="I142" s="39"/>
    </row>
    <row r="143" spans="1:9" ht="20.25" x14ac:dyDescent="0.3">
      <c r="A143" s="63" t="s">
        <v>145</v>
      </c>
      <c r="B143" s="64"/>
      <c r="C143" s="64"/>
      <c r="D143" s="64"/>
      <c r="E143" s="25"/>
      <c r="F143" s="31"/>
      <c r="G143" s="25"/>
      <c r="H143" s="64"/>
      <c r="I143" s="65"/>
    </row>
    <row r="144" spans="1:9" ht="20.25" x14ac:dyDescent="0.3">
      <c r="A144" s="39"/>
      <c r="B144" s="31"/>
      <c r="C144" s="31"/>
      <c r="D144" s="31"/>
      <c r="E144" s="25"/>
      <c r="F144" s="31"/>
      <c r="G144" s="25"/>
      <c r="H144" s="64"/>
      <c r="I144" s="65"/>
    </row>
    <row r="145" spans="1:9" x14ac:dyDescent="0.25">
      <c r="A145" s="60" t="s">
        <v>13</v>
      </c>
      <c r="B145" s="60" t="s">
        <v>14</v>
      </c>
      <c r="C145" s="60" t="s">
        <v>15</v>
      </c>
      <c r="D145" s="60" t="s">
        <v>16</v>
      </c>
      <c r="E145" s="60" t="s">
        <v>15</v>
      </c>
      <c r="F145" s="60" t="s">
        <v>17</v>
      </c>
      <c r="G145" s="60" t="s">
        <v>18</v>
      </c>
      <c r="H145" s="60" t="s">
        <v>19</v>
      </c>
      <c r="I145" s="60" t="s">
        <v>19</v>
      </c>
    </row>
    <row r="146" spans="1:9" x14ac:dyDescent="0.25">
      <c r="A146" s="60"/>
      <c r="B146" s="60"/>
      <c r="C146" s="60" t="s">
        <v>20</v>
      </c>
      <c r="D146" s="60"/>
      <c r="E146" s="60" t="s">
        <v>17</v>
      </c>
      <c r="F146" s="60" t="s">
        <v>21</v>
      </c>
      <c r="G146" s="60" t="s">
        <v>22</v>
      </c>
      <c r="H146" s="60" t="s">
        <v>23</v>
      </c>
      <c r="I146" s="60" t="s">
        <v>17</v>
      </c>
    </row>
    <row r="147" spans="1:9" ht="20.25" x14ac:dyDescent="0.3">
      <c r="A147" s="30" t="s">
        <v>146</v>
      </c>
      <c r="B147" s="30" t="s">
        <v>14</v>
      </c>
      <c r="C147" s="30">
        <v>190</v>
      </c>
      <c r="D147" s="30">
        <v>0</v>
      </c>
      <c r="E147" s="25">
        <f t="shared" ref="E147:E193" si="6">+C147+D147</f>
        <v>190</v>
      </c>
      <c r="F147" s="30">
        <v>40</v>
      </c>
      <c r="G147" s="25">
        <f t="shared" ref="G147:G193" si="7">+E147-F147</f>
        <v>150</v>
      </c>
      <c r="H147" s="30">
        <v>17.59</v>
      </c>
      <c r="I147" s="61">
        <f>G147*H147</f>
        <v>2638.5</v>
      </c>
    </row>
    <row r="148" spans="1:9" ht="20.25" x14ac:dyDescent="0.3">
      <c r="A148" s="30" t="s">
        <v>147</v>
      </c>
      <c r="B148" s="30" t="s">
        <v>14</v>
      </c>
      <c r="C148" s="30">
        <v>200</v>
      </c>
      <c r="D148" s="30">
        <v>0</v>
      </c>
      <c r="E148" s="25">
        <f t="shared" si="6"/>
        <v>200</v>
      </c>
      <c r="F148" s="30">
        <v>0</v>
      </c>
      <c r="G148" s="25">
        <f t="shared" si="7"/>
        <v>200</v>
      </c>
      <c r="H148" s="30">
        <v>0.76</v>
      </c>
      <c r="I148" s="61">
        <f t="shared" ref="I148:I193" si="8">G148*H148</f>
        <v>152</v>
      </c>
    </row>
    <row r="149" spans="1:9" ht="20.25" x14ac:dyDescent="0.3">
      <c r="A149" s="30" t="s">
        <v>148</v>
      </c>
      <c r="B149" s="30" t="s">
        <v>14</v>
      </c>
      <c r="C149" s="30">
        <v>958</v>
      </c>
      <c r="D149" s="30">
        <v>0</v>
      </c>
      <c r="E149" s="25">
        <f t="shared" si="6"/>
        <v>958</v>
      </c>
      <c r="F149" s="30">
        <v>42</v>
      </c>
      <c r="G149" s="25">
        <f t="shared" si="7"/>
        <v>916</v>
      </c>
      <c r="H149" s="30">
        <v>1.89</v>
      </c>
      <c r="I149" s="61">
        <f t="shared" si="8"/>
        <v>1731.24</v>
      </c>
    </row>
    <row r="150" spans="1:9" ht="20.25" x14ac:dyDescent="0.3">
      <c r="A150" s="30" t="s">
        <v>149</v>
      </c>
      <c r="B150" s="30" t="s">
        <v>14</v>
      </c>
      <c r="C150" s="30">
        <v>100</v>
      </c>
      <c r="D150" s="30">
        <v>100</v>
      </c>
      <c r="E150" s="25">
        <v>200</v>
      </c>
      <c r="F150" s="30">
        <v>0</v>
      </c>
      <c r="G150" s="25">
        <v>200</v>
      </c>
      <c r="H150" s="30">
        <v>12.332000000000001</v>
      </c>
      <c r="I150" s="61">
        <f t="shared" si="8"/>
        <v>2466.4</v>
      </c>
    </row>
    <row r="151" spans="1:9" ht="20.25" x14ac:dyDescent="0.3">
      <c r="A151" s="30" t="s">
        <v>150</v>
      </c>
      <c r="B151" s="30" t="s">
        <v>14</v>
      </c>
      <c r="C151" s="30">
        <v>190</v>
      </c>
      <c r="D151" s="30">
        <v>200</v>
      </c>
      <c r="E151" s="25">
        <f t="shared" si="6"/>
        <v>390</v>
      </c>
      <c r="F151" s="30">
        <v>100</v>
      </c>
      <c r="G151" s="25">
        <f t="shared" si="7"/>
        <v>290</v>
      </c>
      <c r="H151" s="30">
        <v>34.1</v>
      </c>
      <c r="I151" s="61">
        <f t="shared" si="8"/>
        <v>9889</v>
      </c>
    </row>
    <row r="152" spans="1:9" ht="20.25" x14ac:dyDescent="0.3">
      <c r="A152" s="30" t="s">
        <v>151</v>
      </c>
      <c r="B152" s="30" t="s">
        <v>14</v>
      </c>
      <c r="C152" s="30">
        <v>220</v>
      </c>
      <c r="D152" s="30">
        <v>0</v>
      </c>
      <c r="E152" s="25">
        <f t="shared" si="6"/>
        <v>220</v>
      </c>
      <c r="F152" s="30">
        <v>110</v>
      </c>
      <c r="G152" s="25">
        <f t="shared" si="7"/>
        <v>110</v>
      </c>
      <c r="H152" s="30">
        <v>16.32</v>
      </c>
      <c r="I152" s="61">
        <f t="shared" si="8"/>
        <v>1795.2</v>
      </c>
    </row>
    <row r="153" spans="1:9" ht="20.25" x14ac:dyDescent="0.3">
      <c r="A153" s="30" t="s">
        <v>152</v>
      </c>
      <c r="B153" s="30" t="s">
        <v>14</v>
      </c>
      <c r="C153" s="30">
        <v>220</v>
      </c>
      <c r="D153" s="30">
        <v>0</v>
      </c>
      <c r="E153" s="25">
        <f t="shared" si="6"/>
        <v>220</v>
      </c>
      <c r="F153" s="30">
        <v>20</v>
      </c>
      <c r="G153" s="25">
        <f t="shared" si="7"/>
        <v>200</v>
      </c>
      <c r="H153" s="30">
        <v>0.15</v>
      </c>
      <c r="I153" s="61">
        <f t="shared" si="8"/>
        <v>30</v>
      </c>
    </row>
    <row r="154" spans="1:9" ht="20.25" x14ac:dyDescent="0.3">
      <c r="A154" s="30" t="s">
        <v>153</v>
      </c>
      <c r="B154" s="30" t="s">
        <v>14</v>
      </c>
      <c r="C154" s="30">
        <v>100</v>
      </c>
      <c r="D154" s="30">
        <v>0</v>
      </c>
      <c r="E154" s="25">
        <f t="shared" si="6"/>
        <v>100</v>
      </c>
      <c r="F154" s="30">
        <v>0</v>
      </c>
      <c r="G154" s="25">
        <f t="shared" si="7"/>
        <v>100</v>
      </c>
      <c r="H154" s="30">
        <v>0.37</v>
      </c>
      <c r="I154" s="61">
        <f t="shared" si="8"/>
        <v>37</v>
      </c>
    </row>
    <row r="155" spans="1:9" ht="20.25" x14ac:dyDescent="0.3">
      <c r="A155" s="30" t="s">
        <v>154</v>
      </c>
      <c r="B155" s="30" t="s">
        <v>14</v>
      </c>
      <c r="C155" s="30">
        <v>13</v>
      </c>
      <c r="D155" s="30">
        <v>0</v>
      </c>
      <c r="E155" s="25">
        <f t="shared" si="6"/>
        <v>13</v>
      </c>
      <c r="F155" s="30">
        <v>1</v>
      </c>
      <c r="G155" s="25">
        <f t="shared" si="7"/>
        <v>12</v>
      </c>
      <c r="H155" s="30">
        <v>154</v>
      </c>
      <c r="I155" s="61">
        <f t="shared" si="8"/>
        <v>1848</v>
      </c>
    </row>
    <row r="156" spans="1:9" ht="20.25" x14ac:dyDescent="0.3">
      <c r="A156" s="30" t="s">
        <v>155</v>
      </c>
      <c r="B156" s="30" t="s">
        <v>14</v>
      </c>
      <c r="C156" s="30">
        <v>86</v>
      </c>
      <c r="D156" s="30">
        <v>250</v>
      </c>
      <c r="E156" s="25">
        <f t="shared" si="6"/>
        <v>336</v>
      </c>
      <c r="F156" s="30">
        <v>41</v>
      </c>
      <c r="G156" s="25">
        <f t="shared" si="7"/>
        <v>295</v>
      </c>
      <c r="H156" s="30">
        <v>13.31</v>
      </c>
      <c r="I156" s="61">
        <f t="shared" si="8"/>
        <v>3926.4500000000003</v>
      </c>
    </row>
    <row r="157" spans="1:9" ht="20.25" x14ac:dyDescent="0.3">
      <c r="A157" s="30" t="s">
        <v>201</v>
      </c>
      <c r="B157" s="30" t="s">
        <v>14</v>
      </c>
      <c r="C157" s="30">
        <v>80</v>
      </c>
      <c r="D157" s="30">
        <v>100</v>
      </c>
      <c r="E157" s="25">
        <f t="shared" si="6"/>
        <v>180</v>
      </c>
      <c r="F157" s="30">
        <v>0</v>
      </c>
      <c r="G157" s="25">
        <f t="shared" si="7"/>
        <v>180</v>
      </c>
      <c r="H157" s="30">
        <v>0.28999999999999998</v>
      </c>
      <c r="I157" s="61">
        <f t="shared" si="8"/>
        <v>52.199999999999996</v>
      </c>
    </row>
    <row r="158" spans="1:9" ht="20.25" x14ac:dyDescent="0.3">
      <c r="A158" s="30" t="s">
        <v>156</v>
      </c>
      <c r="B158" s="30" t="s">
        <v>14</v>
      </c>
      <c r="C158" s="30">
        <v>430</v>
      </c>
      <c r="D158" s="30">
        <v>0</v>
      </c>
      <c r="E158" s="25">
        <f t="shared" si="6"/>
        <v>430</v>
      </c>
      <c r="F158" s="30">
        <v>70</v>
      </c>
      <c r="G158" s="25">
        <f t="shared" si="7"/>
        <v>360</v>
      </c>
      <c r="H158" s="30">
        <v>6.6</v>
      </c>
      <c r="I158" s="61">
        <f t="shared" si="8"/>
        <v>2376</v>
      </c>
    </row>
    <row r="159" spans="1:9" ht="20.25" x14ac:dyDescent="0.3">
      <c r="A159" s="30" t="s">
        <v>157</v>
      </c>
      <c r="B159" s="30" t="s">
        <v>14</v>
      </c>
      <c r="C159" s="30">
        <v>42</v>
      </c>
      <c r="D159" s="30">
        <v>80</v>
      </c>
      <c r="E159" s="25">
        <f t="shared" si="6"/>
        <v>122</v>
      </c>
      <c r="F159" s="30">
        <v>22</v>
      </c>
      <c r="G159" s="25">
        <f>+E159-F159</f>
        <v>100</v>
      </c>
      <c r="H159" s="30">
        <v>93.23</v>
      </c>
      <c r="I159" s="61">
        <f t="shared" si="8"/>
        <v>9323</v>
      </c>
    </row>
    <row r="160" spans="1:9" ht="20.25" x14ac:dyDescent="0.3">
      <c r="A160" s="30" t="s">
        <v>158</v>
      </c>
      <c r="B160" s="30" t="s">
        <v>14</v>
      </c>
      <c r="C160" s="30">
        <v>518</v>
      </c>
      <c r="D160" s="30">
        <v>0</v>
      </c>
      <c r="E160" s="25">
        <f t="shared" si="6"/>
        <v>518</v>
      </c>
      <c r="F160" s="30">
        <v>16</v>
      </c>
      <c r="G160" s="25">
        <f t="shared" si="7"/>
        <v>502</v>
      </c>
      <c r="H160" s="30">
        <v>7.91</v>
      </c>
      <c r="I160" s="61">
        <f t="shared" si="8"/>
        <v>3970.82</v>
      </c>
    </row>
    <row r="161" spans="1:9" ht="20.25" x14ac:dyDescent="0.3">
      <c r="A161" s="30" t="s">
        <v>159</v>
      </c>
      <c r="B161" s="30" t="s">
        <v>14</v>
      </c>
      <c r="C161" s="30">
        <v>78</v>
      </c>
      <c r="D161" s="30">
        <v>0</v>
      </c>
      <c r="E161" s="25">
        <f t="shared" si="6"/>
        <v>78</v>
      </c>
      <c r="F161" s="30">
        <v>24</v>
      </c>
      <c r="G161" s="25">
        <f t="shared" si="7"/>
        <v>54</v>
      </c>
      <c r="H161" s="30">
        <v>31.9</v>
      </c>
      <c r="I161" s="61">
        <f t="shared" si="8"/>
        <v>1722.6</v>
      </c>
    </row>
    <row r="162" spans="1:9" ht="20.25" x14ac:dyDescent="0.3">
      <c r="A162" s="30" t="s">
        <v>160</v>
      </c>
      <c r="B162" s="30" t="s">
        <v>14</v>
      </c>
      <c r="C162" s="30">
        <v>240</v>
      </c>
      <c r="D162" s="30">
        <v>0</v>
      </c>
      <c r="E162" s="25">
        <f t="shared" si="6"/>
        <v>240</v>
      </c>
      <c r="F162" s="30">
        <v>40</v>
      </c>
      <c r="G162" s="25">
        <f t="shared" si="7"/>
        <v>200</v>
      </c>
      <c r="H162" s="30">
        <v>20.79</v>
      </c>
      <c r="I162" s="61">
        <f t="shared" si="8"/>
        <v>4158</v>
      </c>
    </row>
    <row r="163" spans="1:9" ht="20.25" x14ac:dyDescent="0.3">
      <c r="A163" s="30" t="s">
        <v>161</v>
      </c>
      <c r="B163" s="30" t="s">
        <v>14</v>
      </c>
      <c r="C163" s="30">
        <v>289</v>
      </c>
      <c r="D163" s="30">
        <v>100</v>
      </c>
      <c r="E163" s="25">
        <f t="shared" si="6"/>
        <v>389</v>
      </c>
      <c r="F163" s="30">
        <v>8</v>
      </c>
      <c r="G163" s="25">
        <f t="shared" si="7"/>
        <v>381</v>
      </c>
      <c r="H163" s="30">
        <v>8.2200000000000006</v>
      </c>
      <c r="I163" s="61">
        <f t="shared" si="8"/>
        <v>3131.82</v>
      </c>
    </row>
    <row r="164" spans="1:9" ht="20.25" x14ac:dyDescent="0.3">
      <c r="A164" s="30" t="s">
        <v>162</v>
      </c>
      <c r="B164" s="30" t="s">
        <v>14</v>
      </c>
      <c r="C164" s="30">
        <v>160</v>
      </c>
      <c r="D164" s="30">
        <v>100</v>
      </c>
      <c r="E164" s="25">
        <f t="shared" si="6"/>
        <v>260</v>
      </c>
      <c r="F164" s="30">
        <v>60</v>
      </c>
      <c r="G164" s="25">
        <f t="shared" si="7"/>
        <v>200</v>
      </c>
      <c r="H164" s="30">
        <v>16.89</v>
      </c>
      <c r="I164" s="61">
        <f t="shared" si="8"/>
        <v>3378</v>
      </c>
    </row>
    <row r="165" spans="1:9" ht="20.25" x14ac:dyDescent="0.3">
      <c r="A165" s="30" t="s">
        <v>163</v>
      </c>
      <c r="B165" s="30" t="s">
        <v>14</v>
      </c>
      <c r="C165" s="30">
        <v>290</v>
      </c>
      <c r="D165" s="30">
        <v>0</v>
      </c>
      <c r="E165" s="25">
        <f t="shared" si="6"/>
        <v>290</v>
      </c>
      <c r="F165" s="30">
        <v>0</v>
      </c>
      <c r="G165" s="25">
        <f t="shared" si="7"/>
        <v>290</v>
      </c>
      <c r="H165" s="30">
        <v>15.38</v>
      </c>
      <c r="I165" s="61">
        <f t="shared" si="8"/>
        <v>4460.2</v>
      </c>
    </row>
    <row r="166" spans="1:9" ht="20.25" x14ac:dyDescent="0.3">
      <c r="A166" s="30" t="s">
        <v>164</v>
      </c>
      <c r="B166" s="30" t="s">
        <v>14</v>
      </c>
      <c r="C166" s="30">
        <v>0</v>
      </c>
      <c r="D166" s="30">
        <v>0</v>
      </c>
      <c r="E166" s="25">
        <f t="shared" si="6"/>
        <v>0</v>
      </c>
      <c r="F166" s="30">
        <v>0</v>
      </c>
      <c r="G166" s="25">
        <f t="shared" si="7"/>
        <v>0</v>
      </c>
      <c r="H166" s="30">
        <v>20.8</v>
      </c>
      <c r="I166" s="61">
        <f t="shared" si="8"/>
        <v>0</v>
      </c>
    </row>
    <row r="167" spans="1:9" ht="20.25" x14ac:dyDescent="0.3">
      <c r="A167" s="30" t="s">
        <v>165</v>
      </c>
      <c r="B167" s="30" t="s">
        <v>14</v>
      </c>
      <c r="C167" s="30">
        <v>480</v>
      </c>
      <c r="D167" s="30">
        <v>0</v>
      </c>
      <c r="E167" s="25">
        <f t="shared" si="6"/>
        <v>480</v>
      </c>
      <c r="F167" s="30">
        <v>280</v>
      </c>
      <c r="G167" s="25">
        <f t="shared" si="7"/>
        <v>200</v>
      </c>
      <c r="H167" s="30">
        <v>8.25</v>
      </c>
      <c r="I167" s="61">
        <f t="shared" si="8"/>
        <v>1650</v>
      </c>
    </row>
    <row r="168" spans="1:9" ht="20.25" x14ac:dyDescent="0.3">
      <c r="A168" s="30" t="s">
        <v>166</v>
      </c>
      <c r="B168" s="30" t="s">
        <v>14</v>
      </c>
      <c r="C168" s="30">
        <v>741</v>
      </c>
      <c r="D168" s="30">
        <v>24</v>
      </c>
      <c r="E168" s="25">
        <f t="shared" si="6"/>
        <v>765</v>
      </c>
      <c r="F168" s="30">
        <v>50</v>
      </c>
      <c r="G168" s="25">
        <f t="shared" si="7"/>
        <v>715</v>
      </c>
      <c r="H168" s="30">
        <v>43.98</v>
      </c>
      <c r="I168" s="61">
        <f t="shared" si="8"/>
        <v>31445.699999999997</v>
      </c>
    </row>
    <row r="169" spans="1:9" ht="20.25" x14ac:dyDescent="0.3">
      <c r="A169" s="30" t="s">
        <v>167</v>
      </c>
      <c r="B169" s="30" t="s">
        <v>14</v>
      </c>
      <c r="C169" s="30">
        <v>473</v>
      </c>
      <c r="D169" s="30">
        <v>0</v>
      </c>
      <c r="E169" s="25">
        <f t="shared" si="6"/>
        <v>473</v>
      </c>
      <c r="F169" s="30">
        <v>23</v>
      </c>
      <c r="G169" s="25">
        <f t="shared" si="7"/>
        <v>450</v>
      </c>
      <c r="H169" s="30">
        <v>71.5</v>
      </c>
      <c r="I169" s="61">
        <f t="shared" si="8"/>
        <v>32175</v>
      </c>
    </row>
    <row r="170" spans="1:9" ht="20.25" x14ac:dyDescent="0.3">
      <c r="A170" s="30" t="s">
        <v>168</v>
      </c>
      <c r="B170" s="30" t="s">
        <v>14</v>
      </c>
      <c r="C170" s="30">
        <v>290</v>
      </c>
      <c r="D170" s="30">
        <v>0</v>
      </c>
      <c r="E170" s="25">
        <f t="shared" si="6"/>
        <v>290</v>
      </c>
      <c r="F170" s="30">
        <v>0</v>
      </c>
      <c r="G170" s="25">
        <f t="shared" si="7"/>
        <v>290</v>
      </c>
      <c r="H170" s="30">
        <v>53.35</v>
      </c>
      <c r="I170" s="61">
        <f t="shared" si="8"/>
        <v>15471.5</v>
      </c>
    </row>
    <row r="171" spans="1:9" ht="20.25" x14ac:dyDescent="0.3">
      <c r="A171" s="30" t="s">
        <v>169</v>
      </c>
      <c r="B171" s="30" t="s">
        <v>14</v>
      </c>
      <c r="C171" s="30">
        <v>102</v>
      </c>
      <c r="D171" s="30">
        <v>72</v>
      </c>
      <c r="E171" s="25">
        <v>174</v>
      </c>
      <c r="F171" s="30">
        <v>90</v>
      </c>
      <c r="G171" s="25">
        <f t="shared" si="7"/>
        <v>84</v>
      </c>
      <c r="H171" s="30">
        <v>97.9</v>
      </c>
      <c r="I171" s="61">
        <f t="shared" si="8"/>
        <v>8223.6</v>
      </c>
    </row>
    <row r="172" spans="1:9" ht="20.25" x14ac:dyDescent="0.3">
      <c r="A172" s="30" t="s">
        <v>170</v>
      </c>
      <c r="B172" s="30" t="s">
        <v>14</v>
      </c>
      <c r="C172" s="30">
        <v>261</v>
      </c>
      <c r="D172" s="30">
        <v>0</v>
      </c>
      <c r="E172" s="25">
        <f t="shared" si="6"/>
        <v>261</v>
      </c>
      <c r="F172" s="30">
        <v>0</v>
      </c>
      <c r="G172" s="25">
        <f t="shared" si="7"/>
        <v>261</v>
      </c>
      <c r="H172" s="30">
        <v>20.83</v>
      </c>
      <c r="I172" s="61">
        <f t="shared" si="8"/>
        <v>5436.6299999999992</v>
      </c>
    </row>
    <row r="173" spans="1:9" ht="20.25" x14ac:dyDescent="0.3">
      <c r="A173" s="30" t="s">
        <v>171</v>
      </c>
      <c r="B173" s="30" t="s">
        <v>14</v>
      </c>
      <c r="C173" s="30">
        <v>366</v>
      </c>
      <c r="D173" s="30">
        <v>0</v>
      </c>
      <c r="E173" s="25">
        <f t="shared" si="6"/>
        <v>366</v>
      </c>
      <c r="F173" s="30">
        <v>50</v>
      </c>
      <c r="G173" s="25">
        <f t="shared" si="7"/>
        <v>316</v>
      </c>
      <c r="H173" s="30">
        <v>35.729999999999997</v>
      </c>
      <c r="I173" s="61">
        <f t="shared" si="8"/>
        <v>11290.679999999998</v>
      </c>
    </row>
    <row r="174" spans="1:9" ht="20.25" x14ac:dyDescent="0.3">
      <c r="A174" s="30" t="s">
        <v>172</v>
      </c>
      <c r="B174" s="30" t="s">
        <v>14</v>
      </c>
      <c r="C174" s="30">
        <v>70</v>
      </c>
      <c r="D174" s="30">
        <v>0</v>
      </c>
      <c r="E174" s="25">
        <f t="shared" si="6"/>
        <v>70</v>
      </c>
      <c r="F174" s="30">
        <v>70</v>
      </c>
      <c r="G174" s="25">
        <f t="shared" si="7"/>
        <v>0</v>
      </c>
      <c r="H174" s="30">
        <v>99</v>
      </c>
      <c r="I174" s="61">
        <f t="shared" si="8"/>
        <v>0</v>
      </c>
    </row>
    <row r="175" spans="1:9" ht="20.25" x14ac:dyDescent="0.3">
      <c r="A175" s="30" t="s">
        <v>173</v>
      </c>
      <c r="B175" s="30" t="s">
        <v>14</v>
      </c>
      <c r="C175" s="30">
        <v>192</v>
      </c>
      <c r="D175" s="30">
        <v>0</v>
      </c>
      <c r="E175" s="25">
        <f t="shared" si="6"/>
        <v>192</v>
      </c>
      <c r="F175" s="30">
        <v>0</v>
      </c>
      <c r="G175" s="25">
        <f t="shared" si="7"/>
        <v>192</v>
      </c>
      <c r="H175" s="30">
        <v>36</v>
      </c>
      <c r="I175" s="61">
        <f t="shared" si="8"/>
        <v>6912</v>
      </c>
    </row>
    <row r="176" spans="1:9" ht="20.25" x14ac:dyDescent="0.3">
      <c r="A176" s="30" t="s">
        <v>174</v>
      </c>
      <c r="B176" s="30" t="s">
        <v>14</v>
      </c>
      <c r="C176" s="30">
        <v>182</v>
      </c>
      <c r="D176" s="30">
        <v>0</v>
      </c>
      <c r="E176" s="25">
        <f t="shared" si="6"/>
        <v>182</v>
      </c>
      <c r="F176" s="30">
        <v>0</v>
      </c>
      <c r="G176" s="25">
        <f t="shared" si="7"/>
        <v>182</v>
      </c>
      <c r="H176" s="30">
        <v>35.729999999999997</v>
      </c>
      <c r="I176" s="61">
        <f t="shared" si="8"/>
        <v>6502.86</v>
      </c>
    </row>
    <row r="177" spans="1:9" ht="20.25" x14ac:dyDescent="0.3">
      <c r="A177" s="30" t="s">
        <v>175</v>
      </c>
      <c r="B177" s="30" t="s">
        <v>14</v>
      </c>
      <c r="C177" s="30">
        <v>800</v>
      </c>
      <c r="D177" s="30">
        <v>0</v>
      </c>
      <c r="E177" s="25">
        <f t="shared" si="6"/>
        <v>800</v>
      </c>
      <c r="F177" s="30">
        <v>30</v>
      </c>
      <c r="G177" s="25">
        <f t="shared" si="7"/>
        <v>770</v>
      </c>
      <c r="H177" s="30">
        <v>46.7</v>
      </c>
      <c r="I177" s="61">
        <f t="shared" si="8"/>
        <v>35959</v>
      </c>
    </row>
    <row r="178" spans="1:9" ht="20.25" x14ac:dyDescent="0.3">
      <c r="A178" s="30" t="s">
        <v>176</v>
      </c>
      <c r="B178" s="30" t="s">
        <v>14</v>
      </c>
      <c r="C178" s="30">
        <v>21</v>
      </c>
      <c r="D178" s="30">
        <v>10</v>
      </c>
      <c r="E178" s="25">
        <f t="shared" si="6"/>
        <v>31</v>
      </c>
      <c r="F178" s="30">
        <v>0</v>
      </c>
      <c r="G178" s="25">
        <f t="shared" si="7"/>
        <v>31</v>
      </c>
      <c r="H178" s="30">
        <v>24.7</v>
      </c>
      <c r="I178" s="61">
        <f t="shared" si="8"/>
        <v>765.69999999999993</v>
      </c>
    </row>
    <row r="179" spans="1:9" ht="20.25" x14ac:dyDescent="0.3">
      <c r="A179" s="30" t="s">
        <v>177</v>
      </c>
      <c r="B179" s="30" t="s">
        <v>14</v>
      </c>
      <c r="C179" s="30">
        <v>48</v>
      </c>
      <c r="D179" s="30">
        <v>0</v>
      </c>
      <c r="E179" s="25">
        <f t="shared" si="6"/>
        <v>48</v>
      </c>
      <c r="F179" s="30">
        <v>0</v>
      </c>
      <c r="G179" s="25">
        <f t="shared" si="7"/>
        <v>48</v>
      </c>
      <c r="H179" s="30">
        <v>17.45</v>
      </c>
      <c r="I179" s="61">
        <f t="shared" si="8"/>
        <v>837.59999999999991</v>
      </c>
    </row>
    <row r="180" spans="1:9" ht="20.25" x14ac:dyDescent="0.3">
      <c r="A180" s="30" t="s">
        <v>178</v>
      </c>
      <c r="B180" s="30" t="s">
        <v>14</v>
      </c>
      <c r="C180" s="30">
        <v>39</v>
      </c>
      <c r="D180" s="30">
        <v>0</v>
      </c>
      <c r="E180" s="25">
        <f t="shared" si="6"/>
        <v>39</v>
      </c>
      <c r="F180" s="30">
        <v>0</v>
      </c>
      <c r="G180" s="25">
        <f t="shared" si="7"/>
        <v>39</v>
      </c>
      <c r="H180" s="30">
        <v>17.45</v>
      </c>
      <c r="I180" s="61">
        <f t="shared" si="8"/>
        <v>680.55</v>
      </c>
    </row>
    <row r="181" spans="1:9" ht="20.25" x14ac:dyDescent="0.3">
      <c r="A181" s="30" t="s">
        <v>179</v>
      </c>
      <c r="B181" s="30" t="s">
        <v>14</v>
      </c>
      <c r="C181" s="30">
        <v>20</v>
      </c>
      <c r="D181" s="30">
        <v>20</v>
      </c>
      <c r="E181" s="25">
        <f t="shared" si="6"/>
        <v>40</v>
      </c>
      <c r="F181" s="30">
        <v>0</v>
      </c>
      <c r="G181" s="25">
        <f t="shared" si="7"/>
        <v>40</v>
      </c>
      <c r="H181" s="30">
        <v>15.95</v>
      </c>
      <c r="I181" s="61">
        <f t="shared" si="8"/>
        <v>638</v>
      </c>
    </row>
    <row r="182" spans="1:9" ht="20.25" x14ac:dyDescent="0.3">
      <c r="A182" s="30" t="s">
        <v>180</v>
      </c>
      <c r="B182" s="30" t="s">
        <v>14</v>
      </c>
      <c r="C182" s="30">
        <v>5</v>
      </c>
      <c r="D182" s="30">
        <v>0</v>
      </c>
      <c r="E182" s="25">
        <f t="shared" si="6"/>
        <v>5</v>
      </c>
      <c r="F182" s="30">
        <v>0</v>
      </c>
      <c r="G182" s="25">
        <f t="shared" si="7"/>
        <v>5</v>
      </c>
      <c r="H182" s="30">
        <v>27.5</v>
      </c>
      <c r="I182" s="61">
        <f t="shared" si="8"/>
        <v>137.5</v>
      </c>
    </row>
    <row r="183" spans="1:9" ht="20.25" x14ac:dyDescent="0.3">
      <c r="A183" s="30" t="s">
        <v>181</v>
      </c>
      <c r="B183" s="30" t="s">
        <v>14</v>
      </c>
      <c r="C183" s="30">
        <v>18</v>
      </c>
      <c r="D183" s="30">
        <v>10</v>
      </c>
      <c r="E183" s="25">
        <f t="shared" si="6"/>
        <v>28</v>
      </c>
      <c r="F183" s="30">
        <v>0</v>
      </c>
      <c r="G183" s="25">
        <f t="shared" si="7"/>
        <v>28</v>
      </c>
      <c r="H183" s="30">
        <v>30.8</v>
      </c>
      <c r="I183" s="61">
        <f t="shared" si="8"/>
        <v>862.4</v>
      </c>
    </row>
    <row r="184" spans="1:9" ht="20.25" x14ac:dyDescent="0.3">
      <c r="A184" s="30" t="s">
        <v>182</v>
      </c>
      <c r="B184" s="30" t="s">
        <v>14</v>
      </c>
      <c r="C184" s="30">
        <v>6</v>
      </c>
      <c r="D184" s="30">
        <v>10</v>
      </c>
      <c r="E184" s="25">
        <f t="shared" si="6"/>
        <v>16</v>
      </c>
      <c r="F184" s="30">
        <v>0</v>
      </c>
      <c r="G184" s="25">
        <f t="shared" si="7"/>
        <v>16</v>
      </c>
      <c r="H184" s="30">
        <v>27.54</v>
      </c>
      <c r="I184" s="61">
        <f t="shared" si="8"/>
        <v>440.64</v>
      </c>
    </row>
    <row r="185" spans="1:9" ht="20.25" x14ac:dyDescent="0.3">
      <c r="A185" s="30" t="s">
        <v>183</v>
      </c>
      <c r="B185" s="30" t="s">
        <v>14</v>
      </c>
      <c r="C185" s="30">
        <v>18</v>
      </c>
      <c r="D185" s="30">
        <v>0</v>
      </c>
      <c r="E185" s="25">
        <f t="shared" si="6"/>
        <v>18</v>
      </c>
      <c r="F185" s="30">
        <v>0</v>
      </c>
      <c r="G185" s="25">
        <f t="shared" si="7"/>
        <v>18</v>
      </c>
      <c r="H185" s="30">
        <v>28.85</v>
      </c>
      <c r="I185" s="61">
        <f t="shared" si="8"/>
        <v>519.30000000000007</v>
      </c>
    </row>
    <row r="186" spans="1:9" ht="20.25" x14ac:dyDescent="0.3">
      <c r="A186" s="30" t="s">
        <v>202</v>
      </c>
      <c r="B186" s="30" t="s">
        <v>14</v>
      </c>
      <c r="C186" s="30">
        <v>0</v>
      </c>
      <c r="D186" s="30">
        <v>0</v>
      </c>
      <c r="E186" s="25">
        <f t="shared" si="6"/>
        <v>0</v>
      </c>
      <c r="F186" s="30">
        <v>0</v>
      </c>
      <c r="G186" s="25">
        <f t="shared" si="7"/>
        <v>0</v>
      </c>
      <c r="H186" s="30">
        <v>20.48</v>
      </c>
      <c r="I186" s="61">
        <f t="shared" si="8"/>
        <v>0</v>
      </c>
    </row>
    <row r="187" spans="1:9" ht="20.25" x14ac:dyDescent="0.3">
      <c r="A187" s="30" t="s">
        <v>184</v>
      </c>
      <c r="B187" s="30" t="s">
        <v>14</v>
      </c>
      <c r="C187" s="30">
        <v>5</v>
      </c>
      <c r="D187" s="30">
        <v>10</v>
      </c>
      <c r="E187" s="25">
        <f t="shared" si="6"/>
        <v>15</v>
      </c>
      <c r="F187" s="30">
        <v>6</v>
      </c>
      <c r="G187" s="25">
        <v>9</v>
      </c>
      <c r="H187" s="30">
        <v>385</v>
      </c>
      <c r="I187" s="61">
        <f t="shared" si="8"/>
        <v>3465</v>
      </c>
    </row>
    <row r="188" spans="1:9" ht="20.25" x14ac:dyDescent="0.3">
      <c r="A188" s="30" t="s">
        <v>185</v>
      </c>
      <c r="B188" s="30" t="s">
        <v>14</v>
      </c>
      <c r="C188" s="30">
        <v>0</v>
      </c>
      <c r="D188" s="30">
        <v>0</v>
      </c>
      <c r="E188" s="25">
        <f t="shared" si="6"/>
        <v>0</v>
      </c>
      <c r="F188" s="30">
        <v>0</v>
      </c>
      <c r="G188" s="25">
        <f t="shared" si="7"/>
        <v>0</v>
      </c>
      <c r="H188" s="30">
        <v>40.75</v>
      </c>
      <c r="I188" s="61">
        <f t="shared" si="8"/>
        <v>0</v>
      </c>
    </row>
    <row r="189" spans="1:9" ht="20.25" x14ac:dyDescent="0.3">
      <c r="A189" s="30" t="s">
        <v>186</v>
      </c>
      <c r="B189" s="30" t="s">
        <v>14</v>
      </c>
      <c r="C189" s="30">
        <v>370</v>
      </c>
      <c r="D189" s="30">
        <v>0</v>
      </c>
      <c r="E189" s="25">
        <f t="shared" si="6"/>
        <v>370</v>
      </c>
      <c r="F189" s="30">
        <v>40</v>
      </c>
      <c r="G189" s="25">
        <f t="shared" si="7"/>
        <v>330</v>
      </c>
      <c r="H189" s="30">
        <v>9.9</v>
      </c>
      <c r="I189" s="61">
        <f t="shared" si="8"/>
        <v>3267</v>
      </c>
    </row>
    <row r="190" spans="1:9" ht="20.25" x14ac:dyDescent="0.3">
      <c r="A190" s="30" t="s">
        <v>187</v>
      </c>
      <c r="B190" s="30" t="s">
        <v>14</v>
      </c>
      <c r="C190" s="30">
        <v>13</v>
      </c>
      <c r="D190" s="30">
        <v>0</v>
      </c>
      <c r="E190" s="25">
        <f t="shared" si="6"/>
        <v>13</v>
      </c>
      <c r="F190" s="30">
        <v>1</v>
      </c>
      <c r="G190" s="25">
        <f t="shared" si="7"/>
        <v>12</v>
      </c>
      <c r="H190" s="30">
        <v>461.85</v>
      </c>
      <c r="I190" s="61">
        <f t="shared" si="8"/>
        <v>5542.2000000000007</v>
      </c>
    </row>
    <row r="191" spans="1:9" ht="20.25" x14ac:dyDescent="0.3">
      <c r="A191" s="30" t="s">
        <v>188</v>
      </c>
      <c r="B191" s="30" t="s">
        <v>14</v>
      </c>
      <c r="C191" s="30">
        <v>540</v>
      </c>
      <c r="D191" s="30">
        <v>0</v>
      </c>
      <c r="E191" s="25">
        <f t="shared" si="6"/>
        <v>540</v>
      </c>
      <c r="F191" s="30">
        <v>290</v>
      </c>
      <c r="G191" s="25">
        <f t="shared" si="7"/>
        <v>250</v>
      </c>
      <c r="H191" s="30">
        <v>7.15</v>
      </c>
      <c r="I191" s="61">
        <f t="shared" si="8"/>
        <v>1787.5</v>
      </c>
    </row>
    <row r="192" spans="1:9" ht="20.25" x14ac:dyDescent="0.3">
      <c r="A192" s="30" t="s">
        <v>189</v>
      </c>
      <c r="B192" s="30" t="s">
        <v>14</v>
      </c>
      <c r="C192" s="30">
        <v>90</v>
      </c>
      <c r="D192" s="30">
        <v>0</v>
      </c>
      <c r="E192" s="25">
        <f t="shared" si="6"/>
        <v>90</v>
      </c>
      <c r="F192" s="30">
        <v>50</v>
      </c>
      <c r="G192" s="25">
        <f t="shared" si="7"/>
        <v>40</v>
      </c>
      <c r="H192" s="30">
        <v>1.31</v>
      </c>
      <c r="I192" s="61">
        <f t="shared" si="8"/>
        <v>52.400000000000006</v>
      </c>
    </row>
    <row r="193" spans="1:9" ht="20.25" x14ac:dyDescent="0.3">
      <c r="A193" s="30" t="s">
        <v>190</v>
      </c>
      <c r="B193" s="30" t="s">
        <v>14</v>
      </c>
      <c r="C193" s="30">
        <v>220</v>
      </c>
      <c r="D193" s="30">
        <v>0</v>
      </c>
      <c r="E193" s="25">
        <f t="shared" si="6"/>
        <v>220</v>
      </c>
      <c r="F193" s="30">
        <v>54</v>
      </c>
      <c r="G193" s="25">
        <f t="shared" si="7"/>
        <v>166</v>
      </c>
      <c r="H193" s="30">
        <v>23.7</v>
      </c>
      <c r="I193" s="61">
        <f t="shared" si="8"/>
        <v>3934.2</v>
      </c>
    </row>
    <row r="194" spans="1:9" ht="20.25" x14ac:dyDescent="0.3">
      <c r="A194" s="44" t="s">
        <v>191</v>
      </c>
      <c r="B194" s="44"/>
      <c r="C194" s="44"/>
      <c r="D194" s="44"/>
      <c r="E194" s="44"/>
      <c r="F194" s="44"/>
      <c r="G194" s="44"/>
      <c r="H194" s="44"/>
      <c r="I194" s="45">
        <f>SUM(I147:I193)</f>
        <v>235083.39</v>
      </c>
    </row>
    <row r="195" spans="1:9" ht="23.25" x14ac:dyDescent="0.35">
      <c r="A195" s="46" t="s">
        <v>192</v>
      </c>
      <c r="B195" s="29"/>
      <c r="H195" s="46" t="s">
        <v>193</v>
      </c>
      <c r="I195" s="47">
        <f>+I194+I136+I66</f>
        <v>633572.78</v>
      </c>
    </row>
    <row r="196" spans="1:9" ht="23.25" x14ac:dyDescent="0.35">
      <c r="A196" s="46"/>
      <c r="B196" s="29"/>
      <c r="I196" s="40"/>
    </row>
    <row r="197" spans="1:9" ht="20.25" x14ac:dyDescent="0.3">
      <c r="A197" s="29" t="s">
        <v>194</v>
      </c>
      <c r="B197" s="29" t="s">
        <v>195</v>
      </c>
      <c r="H197" t="s">
        <v>196</v>
      </c>
    </row>
    <row r="198" spans="1:9" x14ac:dyDescent="0.25">
      <c r="A198" t="s">
        <v>197</v>
      </c>
      <c r="B198" t="s">
        <v>198</v>
      </c>
      <c r="G198" t="s">
        <v>199</v>
      </c>
    </row>
  </sheetData>
  <pageMargins left="0.7" right="0.7" top="0.75" bottom="0.75" header="0.3" footer="0.3"/>
  <pageSetup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SEPTIEMBRE</vt:lpstr>
      <vt:lpstr>OCTUBRE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persia urbaez</dc:creator>
  <cp:lastModifiedBy>user</cp:lastModifiedBy>
  <cp:lastPrinted>2025-02-24T17:01:09Z</cp:lastPrinted>
  <dcterms:created xsi:type="dcterms:W3CDTF">2025-01-29T16:47:18Z</dcterms:created>
  <dcterms:modified xsi:type="dcterms:W3CDTF">2025-11-12T13:24:17Z</dcterms:modified>
</cp:coreProperties>
</file>