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490" firstSheet="15" activeTab="19"/>
  </bookViews>
  <sheets>
    <sheet name="ENERO" sheetId="1" r:id="rId1"/>
    <sheet name="FEBRERO" sheetId="2" r:id="rId2"/>
    <sheet name="MARZO" sheetId="3" r:id="rId3"/>
    <sheet name="ABRIL" sheetId="4" r:id="rId4"/>
    <sheet name="Mayo" sheetId="6" r:id="rId5"/>
    <sheet name="JUNIO" sheetId="8" r:id="rId6"/>
    <sheet name="JULIO " sheetId="10" r:id="rId7"/>
    <sheet name="AGOSTO" sheetId="11" r:id="rId8"/>
    <sheet name="SEPTIEMBRE" sheetId="12" r:id="rId9"/>
    <sheet name="OCTUBRE" sheetId="14" r:id="rId10"/>
    <sheet name="NOVIEMBRE" sheetId="15" r:id="rId11"/>
    <sheet name="DICIEMBRE " sheetId="16" r:id="rId12"/>
    <sheet name="ENERO 2025" sheetId="17" r:id="rId13"/>
    <sheet name="FEBRERO 2025" sheetId="19" r:id="rId14"/>
    <sheet name="MARZO 2025" sheetId="20" r:id="rId15"/>
    <sheet name="ABRIL 2025 " sheetId="21" r:id="rId16"/>
    <sheet name="MAYO 2025" sheetId="22" r:id="rId17"/>
    <sheet name="JUNIO 2025 " sheetId="23" r:id="rId18"/>
    <sheet name="JULIO 2025  " sheetId="24" r:id="rId19"/>
    <sheet name="AGOSTO 2025" sheetId="25" r:id="rId20"/>
  </sheets>
  <externalReferences>
    <externalReference r:id="rId21"/>
  </externalReferences>
  <calcPr calcId="162913"/>
</workbook>
</file>

<file path=xl/calcChain.xml><?xml version="1.0" encoding="utf-8"?>
<calcChain xmlns="http://schemas.openxmlformats.org/spreadsheetml/2006/main">
  <c r="I59" i="25" l="1"/>
  <c r="E59" i="25"/>
  <c r="F59" i="25" s="1"/>
  <c r="I58" i="25"/>
  <c r="E58" i="25"/>
  <c r="F58" i="25" s="1"/>
  <c r="I57" i="25"/>
  <c r="E57" i="25"/>
  <c r="F57" i="25" s="1"/>
  <c r="I56" i="25"/>
  <c r="E56" i="25"/>
  <c r="F56" i="25" s="1"/>
  <c r="I55" i="25"/>
  <c r="E55" i="25"/>
  <c r="F55" i="25" s="1"/>
  <c r="I54" i="25"/>
  <c r="E54" i="25"/>
  <c r="F54" i="25" s="1"/>
  <c r="I53" i="25"/>
  <c r="E53" i="25"/>
  <c r="F53" i="25" s="1"/>
  <c r="I52" i="25"/>
  <c r="E52" i="25"/>
  <c r="F52" i="25" s="1"/>
  <c r="I51" i="25"/>
  <c r="E51" i="25"/>
  <c r="F51" i="25" s="1"/>
  <c r="I50" i="25"/>
  <c r="E50" i="25"/>
  <c r="F50" i="25" s="1"/>
  <c r="I49" i="25"/>
  <c r="E49" i="25"/>
  <c r="F49" i="25" s="1"/>
  <c r="I48" i="25"/>
  <c r="E48" i="25"/>
  <c r="F48" i="25" s="1"/>
  <c r="I47" i="25"/>
  <c r="E47" i="25"/>
  <c r="F47" i="25" s="1"/>
  <c r="I46" i="25"/>
  <c r="E46" i="25"/>
  <c r="F46" i="25" s="1"/>
  <c r="I45" i="25"/>
  <c r="E45" i="25"/>
  <c r="F45" i="25" s="1"/>
  <c r="I44" i="25"/>
  <c r="E44" i="25"/>
  <c r="F44" i="25" s="1"/>
  <c r="I43" i="25"/>
  <c r="E43" i="25"/>
  <c r="F43" i="25" s="1"/>
  <c r="I42" i="25"/>
  <c r="E42" i="25"/>
  <c r="F42" i="25" s="1"/>
  <c r="I41" i="25"/>
  <c r="E41" i="25"/>
  <c r="F41" i="25" s="1"/>
  <c r="I40" i="25"/>
  <c r="E40" i="25"/>
  <c r="F40" i="25" s="1"/>
  <c r="I39" i="25"/>
  <c r="E39" i="25"/>
  <c r="F39" i="25" s="1"/>
  <c r="I38" i="25"/>
  <c r="E38" i="25"/>
  <c r="F38" i="25" s="1"/>
  <c r="I37" i="25"/>
  <c r="E37" i="25"/>
  <c r="F37" i="25" s="1"/>
  <c r="I36" i="25"/>
  <c r="E36" i="25"/>
  <c r="F36" i="25" s="1"/>
  <c r="I35" i="25"/>
  <c r="E35" i="25"/>
  <c r="F35" i="25" s="1"/>
  <c r="I34" i="25"/>
  <c r="E34" i="25"/>
  <c r="F34" i="25" s="1"/>
  <c r="I33" i="25"/>
  <c r="E33" i="25"/>
  <c r="F33" i="25" s="1"/>
  <c r="I32" i="25"/>
  <c r="E32" i="25"/>
  <c r="F32" i="25" s="1"/>
  <c r="I31" i="25"/>
  <c r="E31" i="25"/>
  <c r="F31" i="25" s="1"/>
  <c r="I30" i="25"/>
  <c r="E30" i="25"/>
  <c r="F30" i="25" s="1"/>
  <c r="I29" i="25"/>
  <c r="E29" i="25"/>
  <c r="F29" i="25" s="1"/>
  <c r="I28" i="25"/>
  <c r="E28" i="25"/>
  <c r="F28" i="25" s="1"/>
  <c r="I27" i="25"/>
  <c r="E27" i="25"/>
  <c r="F27" i="25" s="1"/>
  <c r="I26" i="25"/>
  <c r="E26" i="25"/>
  <c r="F26" i="25" s="1"/>
  <c r="I25" i="25"/>
  <c r="E25" i="25"/>
  <c r="F25" i="25" s="1"/>
  <c r="I24" i="25"/>
  <c r="E24" i="25"/>
  <c r="F24" i="25" s="1"/>
  <c r="I23" i="25"/>
  <c r="E23" i="25"/>
  <c r="F23" i="25" s="1"/>
  <c r="I22" i="25"/>
  <c r="E22" i="25"/>
  <c r="F22" i="25" s="1"/>
  <c r="I21" i="25"/>
  <c r="E21" i="25"/>
  <c r="F21" i="25" s="1"/>
  <c r="I20" i="25"/>
  <c r="E20" i="25"/>
  <c r="F20" i="25" s="1"/>
  <c r="I19" i="25"/>
  <c r="E19" i="25"/>
  <c r="F19" i="25" s="1"/>
  <c r="I18" i="25"/>
  <c r="E18" i="25"/>
  <c r="F18" i="25" s="1"/>
  <c r="I61" i="25" l="1"/>
  <c r="I63" i="24"/>
  <c r="I22" i="24"/>
  <c r="I23" i="24"/>
  <c r="I24" i="24"/>
  <c r="I25" i="24"/>
  <c r="I26" i="24"/>
  <c r="I27" i="24"/>
  <c r="I28" i="24"/>
  <c r="I29" i="24"/>
  <c r="I30" i="24"/>
  <c r="I31" i="24"/>
  <c r="I32" i="24"/>
  <c r="I33" i="24"/>
  <c r="I34" i="24"/>
  <c r="I35" i="24"/>
  <c r="I36" i="24"/>
  <c r="I37" i="24"/>
  <c r="I38" i="24"/>
  <c r="I39" i="24"/>
  <c r="I40" i="24"/>
  <c r="I41" i="24"/>
  <c r="I42" i="24"/>
  <c r="I43" i="24"/>
  <c r="I44" i="24"/>
  <c r="I45" i="24"/>
  <c r="I46" i="24"/>
  <c r="I47" i="24"/>
  <c r="I48" i="24"/>
  <c r="I49" i="24"/>
  <c r="I50" i="24"/>
  <c r="I51" i="24"/>
  <c r="I52" i="24"/>
  <c r="I53" i="24"/>
  <c r="I54" i="24"/>
  <c r="I55" i="24"/>
  <c r="I56" i="24"/>
  <c r="I57" i="24"/>
  <c r="I58" i="24"/>
  <c r="I59" i="24"/>
  <c r="I60" i="24"/>
  <c r="I61" i="24"/>
  <c r="I21" i="24"/>
  <c r="I20" i="24"/>
  <c r="I19" i="24"/>
  <c r="I18" i="24"/>
  <c r="E61" i="24" l="1"/>
  <c r="F61" i="24" s="1"/>
  <c r="E60" i="24"/>
  <c r="F60" i="24" s="1"/>
  <c r="E59" i="24"/>
  <c r="F59" i="24" s="1"/>
  <c r="E58" i="24"/>
  <c r="F58" i="24" s="1"/>
  <c r="E57" i="24"/>
  <c r="F57" i="24" s="1"/>
  <c r="E56" i="24"/>
  <c r="F56" i="24" s="1"/>
  <c r="E55" i="24"/>
  <c r="F55" i="24" s="1"/>
  <c r="E54" i="24"/>
  <c r="F54" i="24" s="1"/>
  <c r="E53" i="24"/>
  <c r="F53" i="24" s="1"/>
  <c r="E52" i="24"/>
  <c r="F52" i="24" s="1"/>
  <c r="E51" i="24"/>
  <c r="F51" i="24" s="1"/>
  <c r="E50" i="24"/>
  <c r="F50" i="24" s="1"/>
  <c r="E49" i="24"/>
  <c r="F49" i="24" s="1"/>
  <c r="E48" i="24"/>
  <c r="F48" i="24" s="1"/>
  <c r="E47" i="24"/>
  <c r="F47" i="24" s="1"/>
  <c r="E46" i="24"/>
  <c r="F46" i="24" s="1"/>
  <c r="E45" i="24"/>
  <c r="F45" i="24" s="1"/>
  <c r="E44" i="24"/>
  <c r="F44" i="24" s="1"/>
  <c r="E43" i="24"/>
  <c r="F43" i="24" s="1"/>
  <c r="E42" i="24"/>
  <c r="E41" i="24"/>
  <c r="F41" i="24" s="1"/>
  <c r="E40" i="24"/>
  <c r="F40" i="24" s="1"/>
  <c r="E39" i="24"/>
  <c r="F39" i="24" s="1"/>
  <c r="E38" i="24"/>
  <c r="F38" i="24" s="1"/>
  <c r="E37" i="24"/>
  <c r="F37" i="24" s="1"/>
  <c r="E36" i="24"/>
  <c r="F36" i="24" s="1"/>
  <c r="E35" i="24"/>
  <c r="F35" i="24" s="1"/>
  <c r="E34" i="24"/>
  <c r="F34" i="24" s="1"/>
  <c r="E33" i="24"/>
  <c r="F33" i="24" s="1"/>
  <c r="E32" i="24"/>
  <c r="F32" i="24" s="1"/>
  <c r="E31" i="24"/>
  <c r="F31" i="24" s="1"/>
  <c r="E30" i="24"/>
  <c r="F30" i="24" s="1"/>
  <c r="E29" i="24"/>
  <c r="F29" i="24" s="1"/>
  <c r="E28" i="24"/>
  <c r="F28" i="24" s="1"/>
  <c r="E27" i="24"/>
  <c r="F27" i="24" s="1"/>
  <c r="E26" i="24"/>
  <c r="F26" i="24" s="1"/>
  <c r="E25" i="24"/>
  <c r="F25" i="24" s="1"/>
  <c r="E24" i="24"/>
  <c r="F24" i="24" s="1"/>
  <c r="E23" i="24"/>
  <c r="F23" i="24" s="1"/>
  <c r="E22" i="24"/>
  <c r="F22" i="24" s="1"/>
  <c r="E21" i="24"/>
  <c r="F21" i="24" s="1"/>
  <c r="E20" i="24"/>
  <c r="F20" i="24" s="1"/>
  <c r="E19" i="24"/>
  <c r="F19" i="24" s="1"/>
  <c r="E18" i="24"/>
  <c r="F18" i="24" s="1"/>
  <c r="O63" i="24" l="1"/>
  <c r="I24" i="23"/>
  <c r="M24" i="23"/>
  <c r="I61" i="23"/>
  <c r="M22" i="23" l="1"/>
  <c r="M23" i="23"/>
  <c r="M25" i="23"/>
  <c r="M26" i="23"/>
  <c r="M27" i="23"/>
  <c r="M28" i="23"/>
  <c r="M29" i="23"/>
  <c r="M30" i="23"/>
  <c r="M31" i="23"/>
  <c r="M32" i="23"/>
  <c r="M33" i="23"/>
  <c r="M34" i="23"/>
  <c r="M35" i="23"/>
  <c r="M36" i="23"/>
  <c r="M37" i="23"/>
  <c r="M38" i="23"/>
  <c r="M39" i="23"/>
  <c r="M40" i="23"/>
  <c r="M41" i="23"/>
  <c r="M42" i="23"/>
  <c r="M43" i="23"/>
  <c r="M44" i="23"/>
  <c r="M45" i="23"/>
  <c r="M46" i="23"/>
  <c r="M47" i="23"/>
  <c r="M48" i="23"/>
  <c r="M49" i="23"/>
  <c r="M50" i="23"/>
  <c r="M51" i="23"/>
  <c r="M52" i="23"/>
  <c r="M53" i="23"/>
  <c r="M54" i="23"/>
  <c r="M55" i="23"/>
  <c r="M56" i="23"/>
  <c r="M57" i="23"/>
  <c r="M58" i="23"/>
  <c r="M59" i="23"/>
  <c r="M60" i="23"/>
  <c r="M61" i="23"/>
  <c r="M21" i="23"/>
  <c r="M20" i="23"/>
  <c r="M19" i="23"/>
  <c r="M18" i="23"/>
  <c r="O38" i="22" l="1"/>
  <c r="O18" i="22"/>
  <c r="F18" i="22"/>
  <c r="M64" i="21"/>
  <c r="O38" i="21"/>
  <c r="O21" i="21"/>
  <c r="O20" i="21"/>
  <c r="M21" i="21"/>
  <c r="M22" i="21"/>
  <c r="M23" i="21"/>
  <c r="M24" i="21"/>
  <c r="M25" i="21"/>
  <c r="M26" i="21"/>
  <c r="M27" i="21"/>
  <c r="M28" i="21"/>
  <c r="M29" i="21"/>
  <c r="M30" i="21"/>
  <c r="M31" i="21"/>
  <c r="M32" i="21"/>
  <c r="M33" i="21"/>
  <c r="M34" i="21"/>
  <c r="M35" i="21"/>
  <c r="M36" i="21"/>
  <c r="M37" i="21"/>
  <c r="M38" i="21"/>
  <c r="M39" i="21"/>
  <c r="M40" i="21"/>
  <c r="M41" i="21"/>
  <c r="M42" i="21"/>
  <c r="M43" i="21"/>
  <c r="M44" i="21"/>
  <c r="M45" i="21"/>
  <c r="M46" i="21"/>
  <c r="M47" i="21"/>
  <c r="M48" i="21"/>
  <c r="M49" i="21"/>
  <c r="M50" i="21"/>
  <c r="M51" i="21"/>
  <c r="M52" i="21"/>
  <c r="M53" i="21"/>
  <c r="M54" i="21"/>
  <c r="M55" i="21"/>
  <c r="M56" i="21"/>
  <c r="M57" i="21"/>
  <c r="M58" i="21"/>
  <c r="M59" i="21"/>
  <c r="M60" i="21"/>
  <c r="M61" i="21"/>
  <c r="M20" i="21"/>
  <c r="M19" i="21"/>
  <c r="M18" i="21"/>
  <c r="O22" i="21"/>
  <c r="O23" i="21"/>
  <c r="O24" i="21"/>
  <c r="O25" i="21"/>
  <c r="O26" i="21"/>
  <c r="O27" i="21"/>
  <c r="O28" i="21"/>
  <c r="O29" i="21"/>
  <c r="O30" i="21"/>
  <c r="O31" i="21"/>
  <c r="O32" i="21"/>
  <c r="O33" i="21"/>
  <c r="O34" i="21"/>
  <c r="O35" i="21"/>
  <c r="O36" i="21"/>
  <c r="O37" i="21"/>
  <c r="O39" i="21"/>
  <c r="O40" i="21"/>
  <c r="O41" i="21"/>
  <c r="O42" i="21"/>
  <c r="O43" i="21"/>
  <c r="O44" i="21"/>
  <c r="O45" i="21"/>
  <c r="O46" i="21"/>
  <c r="O47" i="21"/>
  <c r="O48" i="21"/>
  <c r="O49" i="21"/>
  <c r="O50" i="21"/>
  <c r="O51" i="21"/>
  <c r="O52" i="21"/>
  <c r="O53" i="21"/>
  <c r="O54" i="21"/>
  <c r="O55" i="21"/>
  <c r="O56" i="21"/>
  <c r="O57" i="21"/>
  <c r="O58" i="21"/>
  <c r="O59" i="21"/>
  <c r="O60" i="21"/>
  <c r="O61" i="21"/>
  <c r="O19" i="21"/>
  <c r="O18" i="21"/>
  <c r="O21" i="20"/>
  <c r="O22" i="20"/>
  <c r="O23" i="20"/>
  <c r="O24" i="20"/>
  <c r="O25" i="20"/>
  <c r="O26" i="20"/>
  <c r="O27" i="20"/>
  <c r="O28" i="20"/>
  <c r="O29" i="20"/>
  <c r="O30" i="20"/>
  <c r="O31" i="20"/>
  <c r="O32" i="20"/>
  <c r="O33" i="20"/>
  <c r="O34" i="20"/>
  <c r="O35" i="20"/>
  <c r="O36" i="20"/>
  <c r="O37" i="20"/>
  <c r="O38" i="20"/>
  <c r="O39" i="20"/>
  <c r="O40" i="20"/>
  <c r="O41" i="20"/>
  <c r="O42" i="20"/>
  <c r="O43" i="20"/>
  <c r="O44" i="20"/>
  <c r="O45" i="20"/>
  <c r="O46" i="20"/>
  <c r="O47" i="20"/>
  <c r="O48" i="20"/>
  <c r="O49" i="20"/>
  <c r="O50" i="20"/>
  <c r="O51" i="20"/>
  <c r="O52" i="20"/>
  <c r="O53" i="20"/>
  <c r="O54" i="20"/>
  <c r="O55" i="20"/>
  <c r="O56" i="20"/>
  <c r="O57" i="20"/>
  <c r="O58" i="20"/>
  <c r="O59" i="20"/>
  <c r="O60" i="20"/>
  <c r="O61" i="20"/>
  <c r="O20" i="20"/>
  <c r="O19" i="20"/>
  <c r="O18" i="20"/>
  <c r="I74" i="16" l="1"/>
  <c r="M21" i="22"/>
  <c r="M22" i="22"/>
  <c r="M23" i="22"/>
  <c r="M24" i="22"/>
  <c r="M25" i="22"/>
  <c r="M26" i="22"/>
  <c r="M27" i="22"/>
  <c r="M28" i="22"/>
  <c r="M29" i="22"/>
  <c r="M30" i="22"/>
  <c r="M31" i="22"/>
  <c r="M32" i="22"/>
  <c r="M33" i="22"/>
  <c r="M34" i="22"/>
  <c r="M35" i="22"/>
  <c r="M36" i="22"/>
  <c r="M37" i="22"/>
  <c r="M38" i="22"/>
  <c r="M39" i="22"/>
  <c r="M40" i="22"/>
  <c r="M41" i="22"/>
  <c r="M42" i="22"/>
  <c r="M43" i="22"/>
  <c r="M44" i="22"/>
  <c r="M45" i="22"/>
  <c r="M46" i="22"/>
  <c r="M47" i="22"/>
  <c r="M48" i="22"/>
  <c r="M49" i="22"/>
  <c r="M50" i="22"/>
  <c r="M51" i="22"/>
  <c r="M52" i="22"/>
  <c r="M53" i="22"/>
  <c r="M54" i="22"/>
  <c r="M55" i="22"/>
  <c r="M56" i="22"/>
  <c r="M57" i="22"/>
  <c r="M58" i="22"/>
  <c r="M59" i="22"/>
  <c r="M60" i="22"/>
  <c r="M61" i="22"/>
  <c r="M20" i="22"/>
  <c r="M19" i="22"/>
  <c r="M18" i="22"/>
  <c r="M21" i="20"/>
  <c r="M22" i="20"/>
  <c r="M23" i="20"/>
  <c r="M24" i="20"/>
  <c r="M25" i="20"/>
  <c r="M26" i="20"/>
  <c r="M27" i="20"/>
  <c r="M28" i="20"/>
  <c r="M29" i="20"/>
  <c r="M30" i="20"/>
  <c r="M31" i="20"/>
  <c r="M32" i="20"/>
  <c r="M33" i="20"/>
  <c r="M34" i="20"/>
  <c r="M35" i="20"/>
  <c r="M36" i="20"/>
  <c r="M37" i="20"/>
  <c r="M38" i="20"/>
  <c r="M39" i="20"/>
  <c r="M40" i="20"/>
  <c r="M41" i="20"/>
  <c r="M42" i="20"/>
  <c r="M43" i="20"/>
  <c r="M44" i="20"/>
  <c r="M45" i="20"/>
  <c r="M46" i="20"/>
  <c r="M47" i="20"/>
  <c r="M48" i="20"/>
  <c r="M49" i="20"/>
  <c r="M50" i="20"/>
  <c r="M51" i="20"/>
  <c r="M52" i="20"/>
  <c r="M53" i="20"/>
  <c r="M54" i="20"/>
  <c r="M55" i="20"/>
  <c r="M56" i="20"/>
  <c r="M57" i="20"/>
  <c r="M58" i="20"/>
  <c r="M62" i="20" s="1"/>
  <c r="M59" i="20"/>
  <c r="M60" i="20"/>
  <c r="M61" i="20"/>
  <c r="M20" i="20"/>
  <c r="M19" i="20"/>
  <c r="M18" i="20"/>
  <c r="M18" i="19"/>
  <c r="M21" i="19"/>
  <c r="M22" i="19"/>
  <c r="M23" i="19"/>
  <c r="M24" i="19"/>
  <c r="M25" i="19"/>
  <c r="M26" i="19"/>
  <c r="M27" i="19"/>
  <c r="M28" i="19"/>
  <c r="M29" i="19"/>
  <c r="M30" i="19"/>
  <c r="M31" i="19"/>
  <c r="M32" i="19"/>
  <c r="M33" i="19"/>
  <c r="M34" i="19"/>
  <c r="M35" i="19"/>
  <c r="M36" i="19"/>
  <c r="M37" i="19"/>
  <c r="M38" i="19"/>
  <c r="M39" i="19"/>
  <c r="M40" i="19"/>
  <c r="M41" i="19"/>
  <c r="M42" i="19"/>
  <c r="M43" i="19"/>
  <c r="M44" i="19"/>
  <c r="M45" i="19"/>
  <c r="M46" i="19"/>
  <c r="M47" i="19"/>
  <c r="M48" i="19"/>
  <c r="M49" i="19"/>
  <c r="M50" i="19"/>
  <c r="M51" i="19"/>
  <c r="M52" i="19"/>
  <c r="M53" i="19"/>
  <c r="M54" i="19"/>
  <c r="M55" i="19"/>
  <c r="M56" i="19"/>
  <c r="M57" i="19"/>
  <c r="M58" i="19"/>
  <c r="M59" i="19"/>
  <c r="M60" i="19"/>
  <c r="M61" i="19"/>
  <c r="M62" i="19"/>
  <c r="M63" i="19"/>
  <c r="M64" i="19"/>
  <c r="M65" i="19"/>
  <c r="M20" i="19"/>
  <c r="M19" i="19"/>
  <c r="M21" i="17"/>
  <c r="M22" i="17"/>
  <c r="M23" i="17"/>
  <c r="M24" i="17"/>
  <c r="M25" i="17"/>
  <c r="M26" i="17"/>
  <c r="M27" i="17"/>
  <c r="M28" i="17"/>
  <c r="M29" i="17"/>
  <c r="M30" i="17"/>
  <c r="M31" i="17"/>
  <c r="M32" i="17"/>
  <c r="M33" i="17"/>
  <c r="M34" i="17"/>
  <c r="M35" i="17"/>
  <c r="M36" i="17"/>
  <c r="M37" i="17"/>
  <c r="M38" i="17"/>
  <c r="M39" i="17"/>
  <c r="M40" i="17"/>
  <c r="M41" i="17"/>
  <c r="M42" i="17"/>
  <c r="M43" i="17"/>
  <c r="M44" i="17"/>
  <c r="M45" i="17"/>
  <c r="M46" i="17"/>
  <c r="M47" i="17"/>
  <c r="M48" i="17"/>
  <c r="M49" i="17"/>
  <c r="M50" i="17"/>
  <c r="M51" i="17"/>
  <c r="M52" i="17"/>
  <c r="M53" i="17"/>
  <c r="M54" i="17"/>
  <c r="M55" i="17"/>
  <c r="M56" i="17"/>
  <c r="M57" i="17"/>
  <c r="M58" i="17"/>
  <c r="M59" i="17"/>
  <c r="M60" i="17"/>
  <c r="M61" i="17"/>
  <c r="M62" i="17"/>
  <c r="M63" i="17"/>
  <c r="M64" i="17"/>
  <c r="M65" i="17"/>
  <c r="M20" i="17"/>
  <c r="M19" i="17"/>
  <c r="M18" i="17"/>
  <c r="M67" i="19" l="1"/>
  <c r="O21" i="17" l="1"/>
  <c r="O22" i="17"/>
  <c r="O23" i="17"/>
  <c r="O24" i="17"/>
  <c r="O25" i="17"/>
  <c r="O26" i="17"/>
  <c r="O27" i="17"/>
  <c r="O28" i="17"/>
  <c r="O29" i="17"/>
  <c r="O30" i="17"/>
  <c r="O31" i="17"/>
  <c r="O32" i="17"/>
  <c r="O33" i="17"/>
  <c r="O34" i="17"/>
  <c r="O35" i="17"/>
  <c r="O36" i="17"/>
  <c r="O37" i="17"/>
  <c r="O38" i="17"/>
  <c r="O39" i="17"/>
  <c r="O40" i="17"/>
  <c r="O41" i="17"/>
  <c r="O42" i="17"/>
  <c r="O43" i="17"/>
  <c r="O44" i="17"/>
  <c r="O45" i="17"/>
  <c r="O46" i="17"/>
  <c r="O47" i="17"/>
  <c r="O48" i="17"/>
  <c r="O49" i="17"/>
  <c r="O50" i="17"/>
  <c r="O51" i="17"/>
  <c r="O52" i="17"/>
  <c r="O53" i="17"/>
  <c r="O54" i="17"/>
  <c r="O55" i="17"/>
  <c r="O56" i="17"/>
  <c r="O57" i="17"/>
  <c r="O58" i="17"/>
  <c r="O59" i="17"/>
  <c r="O60" i="17"/>
  <c r="O61" i="17"/>
  <c r="O62" i="17"/>
  <c r="O63" i="17"/>
  <c r="O64" i="17"/>
  <c r="O65" i="17"/>
  <c r="O20" i="17"/>
  <c r="O18" i="17"/>
  <c r="M67" i="17"/>
  <c r="I18" i="23"/>
  <c r="I21" i="23"/>
  <c r="I22" i="23"/>
  <c r="I23" i="23"/>
  <c r="I25" i="23"/>
  <c r="I26" i="23"/>
  <c r="I27" i="23"/>
  <c r="I28" i="23"/>
  <c r="I29" i="23"/>
  <c r="I30" i="23"/>
  <c r="I31" i="23"/>
  <c r="I32" i="23"/>
  <c r="I33" i="23"/>
  <c r="I34" i="23"/>
  <c r="I35" i="23"/>
  <c r="I36" i="23"/>
  <c r="I37" i="23"/>
  <c r="I38" i="23"/>
  <c r="I39" i="23"/>
  <c r="I40" i="23"/>
  <c r="I41" i="23"/>
  <c r="I42" i="23"/>
  <c r="I43" i="23"/>
  <c r="I44" i="23"/>
  <c r="I45" i="23"/>
  <c r="I46" i="23"/>
  <c r="I47" i="23"/>
  <c r="I48" i="23"/>
  <c r="I49" i="23"/>
  <c r="I50" i="23"/>
  <c r="I51" i="23"/>
  <c r="I52" i="23"/>
  <c r="I53" i="23"/>
  <c r="I54" i="23"/>
  <c r="I55" i="23"/>
  <c r="I56" i="23"/>
  <c r="I57" i="23"/>
  <c r="I58" i="23"/>
  <c r="I59" i="23"/>
  <c r="I60" i="23"/>
  <c r="I20" i="23"/>
  <c r="I19" i="23"/>
  <c r="I63" i="22"/>
  <c r="I21" i="22"/>
  <c r="I22" i="22"/>
  <c r="I23" i="22"/>
  <c r="I24" i="22"/>
  <c r="I25" i="22"/>
  <c r="I26" i="22"/>
  <c r="I27" i="22"/>
  <c r="I28" i="22"/>
  <c r="I29" i="22"/>
  <c r="I30" i="22"/>
  <c r="I31" i="22"/>
  <c r="I32" i="22"/>
  <c r="I33" i="22"/>
  <c r="I34" i="22"/>
  <c r="I35" i="22"/>
  <c r="I36" i="22"/>
  <c r="I37" i="22"/>
  <c r="I38" i="22"/>
  <c r="I39" i="22"/>
  <c r="I40" i="22"/>
  <c r="I41" i="22"/>
  <c r="I42" i="22"/>
  <c r="I43" i="22"/>
  <c r="I44" i="22"/>
  <c r="I45" i="22"/>
  <c r="I46" i="22"/>
  <c r="I47" i="22"/>
  <c r="I48" i="22"/>
  <c r="I49" i="22"/>
  <c r="I50" i="22"/>
  <c r="I51" i="22"/>
  <c r="I52" i="22"/>
  <c r="I53" i="22"/>
  <c r="I54" i="22"/>
  <c r="I55" i="22"/>
  <c r="I56" i="22"/>
  <c r="I57" i="22"/>
  <c r="I58" i="22"/>
  <c r="I59" i="22"/>
  <c r="I60" i="22"/>
  <c r="I61" i="22"/>
  <c r="I20" i="22"/>
  <c r="I19" i="22"/>
  <c r="I18" i="22"/>
  <c r="I62" i="21"/>
  <c r="I22" i="21"/>
  <c r="I23" i="21"/>
  <c r="I24" i="21"/>
  <c r="I25" i="21"/>
  <c r="I26" i="21"/>
  <c r="I27" i="21"/>
  <c r="I28" i="21"/>
  <c r="I29" i="21"/>
  <c r="I30" i="21"/>
  <c r="I31" i="21"/>
  <c r="I32" i="21"/>
  <c r="I33" i="21"/>
  <c r="I34" i="21"/>
  <c r="I35" i="21"/>
  <c r="I36" i="21"/>
  <c r="I37" i="21"/>
  <c r="I38" i="21"/>
  <c r="I39" i="21"/>
  <c r="I40" i="21"/>
  <c r="I41" i="21"/>
  <c r="I42" i="21"/>
  <c r="I43" i="21"/>
  <c r="I44" i="21"/>
  <c r="I45" i="21"/>
  <c r="I46" i="21"/>
  <c r="I47" i="21"/>
  <c r="I48" i="21"/>
  <c r="I49" i="21"/>
  <c r="I50" i="21"/>
  <c r="I51" i="21"/>
  <c r="I52" i="21"/>
  <c r="I53" i="21"/>
  <c r="I54" i="21"/>
  <c r="I55" i="21"/>
  <c r="I56" i="21"/>
  <c r="I57" i="21"/>
  <c r="I58" i="21"/>
  <c r="I59" i="21"/>
  <c r="I60" i="21"/>
  <c r="I61" i="21"/>
  <c r="I21" i="21"/>
  <c r="I20" i="21"/>
  <c r="I19" i="21"/>
  <c r="I18" i="21"/>
  <c r="I62" i="20"/>
  <c r="I21" i="20"/>
  <c r="I22" i="20"/>
  <c r="I23" i="20"/>
  <c r="I24" i="20"/>
  <c r="I25" i="20"/>
  <c r="I26" i="20"/>
  <c r="I27" i="20"/>
  <c r="I28" i="20"/>
  <c r="I29" i="20"/>
  <c r="I30" i="20"/>
  <c r="I31" i="20"/>
  <c r="I32" i="20"/>
  <c r="I33" i="20"/>
  <c r="I34" i="20"/>
  <c r="I35" i="20"/>
  <c r="I36" i="20"/>
  <c r="I37" i="20"/>
  <c r="I38" i="20"/>
  <c r="I39" i="20"/>
  <c r="I40" i="20"/>
  <c r="I41" i="20"/>
  <c r="I42" i="20"/>
  <c r="I43" i="20"/>
  <c r="I44" i="20"/>
  <c r="I45" i="20"/>
  <c r="I46" i="20"/>
  <c r="I47" i="20"/>
  <c r="I48" i="20"/>
  <c r="I49" i="20"/>
  <c r="I50" i="20"/>
  <c r="I51" i="20"/>
  <c r="I52" i="20"/>
  <c r="I53" i="20"/>
  <c r="I54" i="20"/>
  <c r="I55" i="20"/>
  <c r="I56" i="20"/>
  <c r="I57" i="20"/>
  <c r="I58" i="20"/>
  <c r="I59" i="20"/>
  <c r="I60" i="20"/>
  <c r="I61" i="20"/>
  <c r="I20" i="20"/>
  <c r="I19" i="20"/>
  <c r="I18" i="20"/>
  <c r="I67" i="19"/>
  <c r="I21" i="19"/>
  <c r="I22" i="19"/>
  <c r="I23" i="19"/>
  <c r="I24" i="19"/>
  <c r="I25" i="19"/>
  <c r="I26" i="19"/>
  <c r="I27" i="19"/>
  <c r="I28" i="19"/>
  <c r="I29" i="19"/>
  <c r="I30" i="19"/>
  <c r="I31" i="19"/>
  <c r="I32" i="19"/>
  <c r="I33" i="19"/>
  <c r="I34" i="19"/>
  <c r="I35" i="19"/>
  <c r="I36" i="19"/>
  <c r="I37" i="19"/>
  <c r="I38" i="19"/>
  <c r="I39" i="19"/>
  <c r="I40" i="19"/>
  <c r="I41" i="19"/>
  <c r="I42" i="19"/>
  <c r="I43" i="19"/>
  <c r="I44" i="19"/>
  <c r="I45" i="19"/>
  <c r="I46" i="19"/>
  <c r="I47" i="19"/>
  <c r="I48" i="19"/>
  <c r="I49" i="19"/>
  <c r="I50" i="19"/>
  <c r="I51" i="19"/>
  <c r="I52" i="19"/>
  <c r="I53" i="19"/>
  <c r="I54" i="19"/>
  <c r="I55" i="19"/>
  <c r="I56" i="19"/>
  <c r="I57" i="19"/>
  <c r="I58" i="19"/>
  <c r="I59" i="19"/>
  <c r="I60" i="19"/>
  <c r="I61" i="19"/>
  <c r="I62" i="19"/>
  <c r="I63" i="19"/>
  <c r="I64" i="19"/>
  <c r="I65" i="19"/>
  <c r="I20" i="19"/>
  <c r="I19" i="19"/>
  <c r="I18" i="19"/>
  <c r="I23" i="17"/>
  <c r="I24" i="17"/>
  <c r="I25" i="17"/>
  <c r="I26" i="17"/>
  <c r="I27" i="17"/>
  <c r="I28" i="17"/>
  <c r="I29" i="17"/>
  <c r="I30" i="17"/>
  <c r="I31" i="17"/>
  <c r="I32" i="17"/>
  <c r="I33" i="17"/>
  <c r="I34" i="17"/>
  <c r="I35" i="17"/>
  <c r="I36" i="17"/>
  <c r="I37" i="17"/>
  <c r="I38" i="17"/>
  <c r="I39" i="17"/>
  <c r="I40" i="17"/>
  <c r="I41" i="17"/>
  <c r="I42" i="17"/>
  <c r="I43" i="17"/>
  <c r="I44" i="17"/>
  <c r="I45" i="17"/>
  <c r="I46" i="17"/>
  <c r="I47" i="17"/>
  <c r="I48" i="17"/>
  <c r="I49" i="17"/>
  <c r="I50" i="17"/>
  <c r="I51" i="17"/>
  <c r="I52" i="17"/>
  <c r="I53" i="17"/>
  <c r="I54" i="17"/>
  <c r="I55" i="17"/>
  <c r="I56" i="17"/>
  <c r="I57" i="17"/>
  <c r="I58" i="17"/>
  <c r="I59" i="17"/>
  <c r="I60" i="17"/>
  <c r="I61" i="17"/>
  <c r="I62" i="17"/>
  <c r="I63" i="17"/>
  <c r="I64" i="17"/>
  <c r="I65" i="17"/>
  <c r="I22" i="17"/>
  <c r="I21" i="17"/>
  <c r="I20" i="17"/>
  <c r="I19" i="17"/>
  <c r="I18" i="17"/>
  <c r="I33" i="16"/>
  <c r="I26" i="16"/>
  <c r="I27" i="16"/>
  <c r="I21" i="16"/>
  <c r="I28" i="16"/>
  <c r="I29" i="16"/>
  <c r="I30" i="16"/>
  <c r="I31" i="16"/>
  <c r="I32" i="16"/>
  <c r="I34" i="16"/>
  <c r="I35" i="16"/>
  <c r="I36" i="16"/>
  <c r="I37" i="16"/>
  <c r="I38" i="16"/>
  <c r="I39" i="16"/>
  <c r="I40" i="16"/>
  <c r="I41" i="16"/>
  <c r="I42" i="16"/>
  <c r="I43" i="16"/>
  <c r="I44" i="16"/>
  <c r="I45" i="16"/>
  <c r="I46" i="16"/>
  <c r="I47" i="16"/>
  <c r="I48" i="16"/>
  <c r="I49" i="16"/>
  <c r="I50" i="16"/>
  <c r="I51" i="16"/>
  <c r="I52" i="16"/>
  <c r="I53" i="16"/>
  <c r="I54" i="16"/>
  <c r="I55" i="16"/>
  <c r="I56" i="16"/>
  <c r="I57" i="16"/>
  <c r="I58" i="16"/>
  <c r="I59" i="16"/>
  <c r="I60" i="16"/>
  <c r="I61" i="16"/>
  <c r="I62" i="16"/>
  <c r="I63" i="16"/>
  <c r="I64" i="16"/>
  <c r="I65" i="16"/>
  <c r="I24" i="16"/>
  <c r="I23" i="16"/>
  <c r="I22" i="16"/>
  <c r="I20" i="16"/>
  <c r="I19" i="16"/>
  <c r="I18" i="16"/>
  <c r="O21" i="22" l="1"/>
  <c r="O22" i="22"/>
  <c r="O23" i="22"/>
  <c r="O24" i="22"/>
  <c r="O25" i="22"/>
  <c r="O26" i="22"/>
  <c r="O27" i="22"/>
  <c r="O28" i="22"/>
  <c r="O29" i="22"/>
  <c r="O30" i="22"/>
  <c r="O31" i="22"/>
  <c r="O32" i="22"/>
  <c r="O33" i="22"/>
  <c r="O34" i="22"/>
  <c r="O35" i="22"/>
  <c r="O36" i="22"/>
  <c r="O37" i="22"/>
  <c r="O39" i="22"/>
  <c r="O40" i="22"/>
  <c r="O41" i="22"/>
  <c r="O42" i="22"/>
  <c r="O43" i="22"/>
  <c r="O44" i="22"/>
  <c r="O45" i="22"/>
  <c r="O46" i="22"/>
  <c r="O47" i="22"/>
  <c r="O48" i="22"/>
  <c r="O49" i="22"/>
  <c r="O50" i="22"/>
  <c r="O51" i="22"/>
  <c r="O52" i="22"/>
  <c r="O53" i="22"/>
  <c r="O54" i="22"/>
  <c r="O55" i="22"/>
  <c r="O56" i="22"/>
  <c r="O57" i="22"/>
  <c r="O58" i="22"/>
  <c r="O59" i="22"/>
  <c r="O60" i="22"/>
  <c r="O61" i="22"/>
  <c r="O20" i="22"/>
  <c r="O19" i="22"/>
  <c r="O18" i="19"/>
  <c r="O21" i="19"/>
  <c r="O22" i="19"/>
  <c r="O23" i="19"/>
  <c r="O24" i="19"/>
  <c r="O25" i="19"/>
  <c r="O26" i="19"/>
  <c r="O27" i="19"/>
  <c r="O28" i="19"/>
  <c r="O29" i="19"/>
  <c r="O30" i="19"/>
  <c r="O31" i="19"/>
  <c r="O32" i="19"/>
  <c r="O33" i="19"/>
  <c r="O34" i="19"/>
  <c r="O35" i="19"/>
  <c r="O37" i="19"/>
  <c r="O38" i="19"/>
  <c r="O39" i="19"/>
  <c r="O40" i="19"/>
  <c r="O42" i="19"/>
  <c r="O43" i="19"/>
  <c r="O44" i="19"/>
  <c r="O45" i="19"/>
  <c r="O46" i="19"/>
  <c r="O47" i="19"/>
  <c r="O48" i="19"/>
  <c r="O49" i="19"/>
  <c r="O50" i="19"/>
  <c r="O51" i="19"/>
  <c r="O53" i="19"/>
  <c r="O54" i="19"/>
  <c r="O55" i="19"/>
  <c r="O56" i="19"/>
  <c r="O57" i="19"/>
  <c r="O58" i="19"/>
  <c r="O59" i="19"/>
  <c r="O60" i="19"/>
  <c r="O61" i="19"/>
  <c r="O62" i="19"/>
  <c r="O63" i="19"/>
  <c r="O65" i="19"/>
  <c r="O20" i="19"/>
  <c r="O19" i="19"/>
  <c r="O62" i="20" l="1"/>
  <c r="O26" i="23"/>
  <c r="O27" i="23"/>
  <c r="O28" i="23"/>
  <c r="O29" i="23"/>
  <c r="O30" i="23"/>
  <c r="O31" i="23"/>
  <c r="O32" i="23"/>
  <c r="O33" i="23"/>
  <c r="O34" i="23"/>
  <c r="O35" i="23"/>
  <c r="O36" i="23"/>
  <c r="O37" i="23"/>
  <c r="O38" i="23"/>
  <c r="O39" i="23"/>
  <c r="O40" i="23"/>
  <c r="O41" i="23"/>
  <c r="O42" i="23"/>
  <c r="O43" i="23"/>
  <c r="O44" i="23"/>
  <c r="O45" i="23"/>
  <c r="O46" i="23"/>
  <c r="O47" i="23"/>
  <c r="O48" i="23"/>
  <c r="O49" i="23"/>
  <c r="O50" i="23"/>
  <c r="O51" i="23"/>
  <c r="O52" i="23"/>
  <c r="O53" i="23"/>
  <c r="O54" i="23"/>
  <c r="O55" i="23"/>
  <c r="O56" i="23"/>
  <c r="O57" i="23"/>
  <c r="O58" i="23"/>
  <c r="O59" i="23"/>
  <c r="O60" i="23"/>
  <c r="O61" i="23"/>
  <c r="O23" i="23"/>
  <c r="O22" i="23"/>
  <c r="O21" i="23"/>
  <c r="O20" i="23"/>
  <c r="O19" i="23"/>
  <c r="O18" i="23"/>
  <c r="F61" i="22" l="1"/>
  <c r="F18" i="20"/>
  <c r="E61" i="23" l="1"/>
  <c r="F61" i="23" s="1"/>
  <c r="E60" i="23"/>
  <c r="F60" i="23" s="1"/>
  <c r="E59" i="23"/>
  <c r="F59" i="23" s="1"/>
  <c r="E58" i="23"/>
  <c r="F58" i="23" s="1"/>
  <c r="E57" i="23"/>
  <c r="F57" i="23" s="1"/>
  <c r="E56" i="23"/>
  <c r="F56" i="23" s="1"/>
  <c r="E55" i="23"/>
  <c r="F55" i="23" s="1"/>
  <c r="E54" i="23"/>
  <c r="F54" i="23" s="1"/>
  <c r="E53" i="23"/>
  <c r="F53" i="23" s="1"/>
  <c r="E52" i="23"/>
  <c r="F52" i="23" s="1"/>
  <c r="E51" i="23"/>
  <c r="F51" i="23" s="1"/>
  <c r="E50" i="23"/>
  <c r="F50" i="23" s="1"/>
  <c r="E49" i="23"/>
  <c r="F49" i="23" s="1"/>
  <c r="E48" i="23"/>
  <c r="F48" i="23" s="1"/>
  <c r="E47" i="23"/>
  <c r="F47" i="23" s="1"/>
  <c r="E46" i="23"/>
  <c r="F46" i="23" s="1"/>
  <c r="E45" i="23"/>
  <c r="F45" i="23" s="1"/>
  <c r="E44" i="23"/>
  <c r="F44" i="23" s="1"/>
  <c r="E43" i="23"/>
  <c r="F43" i="23" s="1"/>
  <c r="E42" i="23"/>
  <c r="E41" i="23"/>
  <c r="F41" i="23" s="1"/>
  <c r="E40" i="23"/>
  <c r="F40" i="23" s="1"/>
  <c r="E39" i="23"/>
  <c r="F39" i="23" s="1"/>
  <c r="E38" i="23"/>
  <c r="F38" i="23" s="1"/>
  <c r="E37" i="23"/>
  <c r="F37" i="23" s="1"/>
  <c r="E36" i="23"/>
  <c r="F36" i="23" s="1"/>
  <c r="E35" i="23"/>
  <c r="F35" i="23" s="1"/>
  <c r="E34" i="23"/>
  <c r="F34" i="23" s="1"/>
  <c r="E33" i="23"/>
  <c r="F33" i="23" s="1"/>
  <c r="E32" i="23"/>
  <c r="F32" i="23" s="1"/>
  <c r="E31" i="23"/>
  <c r="F31" i="23" s="1"/>
  <c r="E30" i="23"/>
  <c r="F30" i="23" s="1"/>
  <c r="E29" i="23"/>
  <c r="F29" i="23" s="1"/>
  <c r="E28" i="23"/>
  <c r="F28" i="23" s="1"/>
  <c r="E27" i="23"/>
  <c r="F27" i="23" s="1"/>
  <c r="E26" i="23"/>
  <c r="F26" i="23" s="1"/>
  <c r="E25" i="23"/>
  <c r="F25" i="23" s="1"/>
  <c r="O25" i="23" s="1"/>
  <c r="E24" i="23"/>
  <c r="F24" i="23" s="1"/>
  <c r="O24" i="23" s="1"/>
  <c r="E23" i="23"/>
  <c r="F23" i="23" s="1"/>
  <c r="E22" i="23"/>
  <c r="F22" i="23" s="1"/>
  <c r="E21" i="23"/>
  <c r="F21" i="23" s="1"/>
  <c r="E20" i="23"/>
  <c r="F20" i="23" s="1"/>
  <c r="E19" i="23"/>
  <c r="F19" i="23" s="1"/>
  <c r="E18" i="23"/>
  <c r="F18" i="23" s="1"/>
  <c r="O63" i="23" l="1"/>
  <c r="F60" i="22"/>
  <c r="F59" i="22"/>
  <c r="F58" i="22"/>
  <c r="F56" i="22"/>
  <c r="F57" i="22"/>
  <c r="F55" i="22"/>
  <c r="F54" i="22"/>
  <c r="F53" i="22"/>
  <c r="F52" i="22"/>
  <c r="F51" i="22"/>
  <c r="F50" i="22"/>
  <c r="F49" i="22"/>
  <c r="F48" i="22"/>
  <c r="F47" i="22"/>
  <c r="F46" i="22"/>
  <c r="F45" i="22"/>
  <c r="F44" i="22"/>
  <c r="F43" i="22"/>
  <c r="F41" i="22"/>
  <c r="F39" i="22"/>
  <c r="F37" i="22"/>
  <c r="F35" i="22"/>
  <c r="F36" i="22"/>
  <c r="F34" i="22"/>
  <c r="F33" i="22"/>
  <c r="F32" i="22"/>
  <c r="F31" i="22"/>
  <c r="F30" i="22"/>
  <c r="F29" i="22"/>
  <c r="F28" i="22"/>
  <c r="F27" i="22"/>
  <c r="F25" i="22"/>
  <c r="F26" i="22"/>
  <c r="F24" i="22"/>
  <c r="F23" i="22"/>
  <c r="F22" i="22"/>
  <c r="F21" i="22"/>
  <c r="F20" i="22"/>
  <c r="F19" i="22"/>
  <c r="E30" i="22"/>
  <c r="E24" i="22"/>
  <c r="E22" i="22"/>
  <c r="E20" i="22"/>
  <c r="E18" i="22"/>
  <c r="E61" i="22" l="1"/>
  <c r="E60" i="22"/>
  <c r="E59" i="22"/>
  <c r="E58" i="22"/>
  <c r="E57" i="22"/>
  <c r="E56" i="22"/>
  <c r="E55" i="22"/>
  <c r="E54" i="22"/>
  <c r="E53" i="22"/>
  <c r="E52" i="22"/>
  <c r="E51" i="22"/>
  <c r="E50" i="22"/>
  <c r="E49" i="22"/>
  <c r="E48" i="22"/>
  <c r="E47" i="22"/>
  <c r="E46" i="22"/>
  <c r="E45" i="22"/>
  <c r="E44" i="22"/>
  <c r="E43" i="22"/>
  <c r="E42" i="22"/>
  <c r="E41" i="22"/>
  <c r="E40" i="22"/>
  <c r="F40" i="22" s="1"/>
  <c r="E39" i="22"/>
  <c r="E38" i="22"/>
  <c r="F38" i="22" s="1"/>
  <c r="O63" i="22" s="1"/>
  <c r="E37" i="22"/>
  <c r="E36" i="22"/>
  <c r="E35" i="22"/>
  <c r="E34" i="22"/>
  <c r="E33" i="22"/>
  <c r="E32" i="22"/>
  <c r="E31" i="22"/>
  <c r="E29" i="22"/>
  <c r="E28" i="22"/>
  <c r="E27" i="22"/>
  <c r="E26" i="22"/>
  <c r="E25" i="22"/>
  <c r="E23" i="22"/>
  <c r="E21" i="22"/>
  <c r="E19" i="22"/>
  <c r="E61" i="21" l="1"/>
  <c r="F61" i="21" s="1"/>
  <c r="E60" i="21"/>
  <c r="F60" i="21" s="1"/>
  <c r="E59" i="21"/>
  <c r="F59" i="21" s="1"/>
  <c r="E58" i="21"/>
  <c r="F58" i="21" s="1"/>
  <c r="E57" i="21"/>
  <c r="F57" i="21" s="1"/>
  <c r="E56" i="21"/>
  <c r="F56" i="21" s="1"/>
  <c r="E55" i="21"/>
  <c r="F55" i="21" s="1"/>
  <c r="E54" i="21"/>
  <c r="F54" i="21" s="1"/>
  <c r="E53" i="21"/>
  <c r="F53" i="21" s="1"/>
  <c r="E52" i="21"/>
  <c r="F52" i="21" s="1"/>
  <c r="E51" i="21"/>
  <c r="F51" i="21" s="1"/>
  <c r="E50" i="21"/>
  <c r="F50" i="21" s="1"/>
  <c r="E49" i="21"/>
  <c r="F49" i="21" s="1"/>
  <c r="E48" i="21"/>
  <c r="F48" i="21" s="1"/>
  <c r="E47" i="21"/>
  <c r="F47" i="21" s="1"/>
  <c r="E46" i="21"/>
  <c r="F46" i="21" s="1"/>
  <c r="E45" i="21"/>
  <c r="F45" i="21" s="1"/>
  <c r="E44" i="21"/>
  <c r="F44" i="21" s="1"/>
  <c r="E43" i="21"/>
  <c r="F43" i="21" s="1"/>
  <c r="E42" i="21"/>
  <c r="F42" i="21" s="1"/>
  <c r="E41" i="21"/>
  <c r="F41" i="21" s="1"/>
  <c r="F40" i="21"/>
  <c r="E39" i="21"/>
  <c r="F39" i="21" s="1"/>
  <c r="E38" i="21"/>
  <c r="E37" i="21"/>
  <c r="F37" i="21" s="1"/>
  <c r="E36" i="21"/>
  <c r="F36" i="21" s="1"/>
  <c r="E35" i="21"/>
  <c r="F35" i="21" s="1"/>
  <c r="E34" i="21"/>
  <c r="F34" i="21" s="1"/>
  <c r="E33" i="21"/>
  <c r="F33" i="21" s="1"/>
  <c r="E32" i="21"/>
  <c r="F32" i="21" s="1"/>
  <c r="E31" i="21"/>
  <c r="F31" i="21" s="1"/>
  <c r="E30" i="21"/>
  <c r="F30" i="21" s="1"/>
  <c r="E29" i="21"/>
  <c r="F29" i="21" s="1"/>
  <c r="E28" i="21"/>
  <c r="F28" i="21" s="1"/>
  <c r="E27" i="21"/>
  <c r="F27" i="21" s="1"/>
  <c r="E26" i="21"/>
  <c r="F26" i="21" s="1"/>
  <c r="E25" i="21"/>
  <c r="F25" i="21" s="1"/>
  <c r="E24" i="21"/>
  <c r="F24" i="21" s="1"/>
  <c r="E23" i="21"/>
  <c r="F23" i="21" s="1"/>
  <c r="E22" i="21"/>
  <c r="F22" i="21" s="1"/>
  <c r="E21" i="21"/>
  <c r="F21" i="21" s="1"/>
  <c r="E20" i="21"/>
  <c r="F20" i="21" s="1"/>
  <c r="E19" i="21"/>
  <c r="F19" i="21" s="1"/>
  <c r="E18" i="21"/>
  <c r="F18" i="21" s="1"/>
  <c r="F40" i="20" l="1"/>
  <c r="E61" i="20"/>
  <c r="F61" i="20" s="1"/>
  <c r="E60" i="20"/>
  <c r="F60" i="20" s="1"/>
  <c r="E59" i="20"/>
  <c r="F59" i="20" s="1"/>
  <c r="E58" i="20"/>
  <c r="F58" i="20" s="1"/>
  <c r="E57" i="20"/>
  <c r="F57" i="20" s="1"/>
  <c r="E56" i="20"/>
  <c r="F56" i="20" s="1"/>
  <c r="E55" i="20"/>
  <c r="F55" i="20" s="1"/>
  <c r="E54" i="20"/>
  <c r="F54" i="20" s="1"/>
  <c r="E53" i="20"/>
  <c r="F53" i="20" s="1"/>
  <c r="E52" i="20"/>
  <c r="F52" i="20" s="1"/>
  <c r="E51" i="20"/>
  <c r="F51" i="20" s="1"/>
  <c r="E50" i="20"/>
  <c r="F50" i="20" s="1"/>
  <c r="E49" i="20"/>
  <c r="F49" i="20" s="1"/>
  <c r="E48" i="20"/>
  <c r="F48" i="20" s="1"/>
  <c r="E47" i="20"/>
  <c r="F47" i="20" s="1"/>
  <c r="E46" i="20"/>
  <c r="F46" i="20" s="1"/>
  <c r="E45" i="20"/>
  <c r="F45" i="20" s="1"/>
  <c r="E44" i="20"/>
  <c r="F44" i="20" s="1"/>
  <c r="E43" i="20"/>
  <c r="F43" i="20" s="1"/>
  <c r="E42" i="20"/>
  <c r="F42" i="20" s="1"/>
  <c r="E41" i="20"/>
  <c r="F41" i="20" s="1"/>
  <c r="E39" i="20"/>
  <c r="F39" i="20" s="1"/>
  <c r="E38" i="20"/>
  <c r="F38" i="20" s="1"/>
  <c r="E37" i="20"/>
  <c r="F37" i="20" s="1"/>
  <c r="E36" i="20"/>
  <c r="F36" i="20" s="1"/>
  <c r="E35" i="20"/>
  <c r="F35" i="20" s="1"/>
  <c r="E34" i="20"/>
  <c r="F34" i="20" s="1"/>
  <c r="E33" i="20"/>
  <c r="F33" i="20" s="1"/>
  <c r="E32" i="20"/>
  <c r="F32" i="20" s="1"/>
  <c r="E31" i="20"/>
  <c r="F31" i="20" s="1"/>
  <c r="E30" i="20"/>
  <c r="F30" i="20" s="1"/>
  <c r="E29" i="20"/>
  <c r="F29" i="20" s="1"/>
  <c r="E28" i="20"/>
  <c r="F28" i="20" s="1"/>
  <c r="E27" i="20"/>
  <c r="F27" i="20" s="1"/>
  <c r="E26" i="20"/>
  <c r="F26" i="20" s="1"/>
  <c r="E25" i="20"/>
  <c r="F25" i="20" s="1"/>
  <c r="E24" i="20"/>
  <c r="F24" i="20" s="1"/>
  <c r="E23" i="20"/>
  <c r="F23" i="20" s="1"/>
  <c r="E22" i="20"/>
  <c r="F22" i="20" s="1"/>
  <c r="E21" i="20"/>
  <c r="F21" i="20" s="1"/>
  <c r="E20" i="20"/>
  <c r="F20" i="20" s="1"/>
  <c r="E19" i="20"/>
  <c r="F19" i="20" s="1"/>
  <c r="E18" i="20"/>
  <c r="F65" i="19" l="1"/>
  <c r="F63" i="19"/>
  <c r="F62" i="19"/>
  <c r="F60" i="19"/>
  <c r="F61" i="19"/>
  <c r="F59" i="19"/>
  <c r="F58" i="19"/>
  <c r="F57" i="19"/>
  <c r="F54" i="19"/>
  <c r="F53" i="19"/>
  <c r="F50" i="19"/>
  <c r="F51" i="19"/>
  <c r="F49" i="19"/>
  <c r="F46" i="19"/>
  <c r="F45" i="19"/>
  <c r="F44" i="19"/>
  <c r="F40" i="19"/>
  <c r="F39" i="19"/>
  <c r="F37" i="19"/>
  <c r="F36" i="19"/>
  <c r="O36" i="19" s="1"/>
  <c r="F35" i="19"/>
  <c r="F34" i="19"/>
  <c r="F33" i="19"/>
  <c r="F32" i="19"/>
  <c r="F31" i="19"/>
  <c r="F29" i="19"/>
  <c r="F30" i="19"/>
  <c r="F28" i="19"/>
  <c r="F25" i="19"/>
  <c r="F26" i="19"/>
  <c r="F24" i="19"/>
  <c r="F23" i="19"/>
  <c r="F22" i="19"/>
  <c r="F20" i="19"/>
  <c r="F19" i="19"/>
  <c r="F18" i="19"/>
  <c r="E65" i="19"/>
  <c r="E64" i="19"/>
  <c r="F64" i="19" s="1"/>
  <c r="O64" i="19" s="1"/>
  <c r="E63" i="19"/>
  <c r="E62" i="19"/>
  <c r="E61" i="19"/>
  <c r="E60" i="19"/>
  <c r="E59" i="19"/>
  <c r="E58" i="19"/>
  <c r="E57" i="19"/>
  <c r="E56" i="19"/>
  <c r="E55" i="19"/>
  <c r="E54" i="19"/>
  <c r="E53" i="19"/>
  <c r="E52" i="19"/>
  <c r="F52" i="19" s="1"/>
  <c r="O52" i="19" s="1"/>
  <c r="E51" i="19"/>
  <c r="E50" i="19"/>
  <c r="E49" i="19"/>
  <c r="E48" i="19"/>
  <c r="E47" i="19"/>
  <c r="E46" i="19"/>
  <c r="E45" i="19"/>
  <c r="E44" i="19"/>
  <c r="E43" i="19"/>
  <c r="E41" i="19"/>
  <c r="F41" i="19" s="1"/>
  <c r="O41" i="19" s="1"/>
  <c r="E40" i="19"/>
  <c r="E39" i="19"/>
  <c r="E38" i="19"/>
  <c r="E37" i="19"/>
  <c r="E36" i="19"/>
  <c r="E35" i="19"/>
  <c r="E34" i="19"/>
  <c r="E33" i="19"/>
  <c r="E32" i="19"/>
  <c r="O67" i="19" l="1"/>
  <c r="F56" i="19"/>
  <c r="F55" i="19"/>
  <c r="F43" i="19"/>
  <c r="F63" i="17" l="1"/>
  <c r="F62" i="17"/>
  <c r="F60" i="17"/>
  <c r="F59" i="17"/>
  <c r="F58" i="17"/>
  <c r="F57" i="17"/>
  <c r="F56" i="17"/>
  <c r="F55" i="17"/>
  <c r="F54" i="17"/>
  <c r="F53" i="17"/>
  <c r="F52" i="17"/>
  <c r="F50" i="17"/>
  <c r="F49" i="17"/>
  <c r="F46" i="17"/>
  <c r="F45" i="17"/>
  <c r="F44" i="17"/>
  <c r="F43" i="17"/>
  <c r="F41" i="17"/>
  <c r="F40" i="17"/>
  <c r="F35" i="17"/>
  <c r="F28" i="17" l="1"/>
  <c r="F25" i="17"/>
  <c r="E65" i="17" l="1"/>
  <c r="E64" i="17"/>
  <c r="E63" i="17"/>
  <c r="E62" i="17"/>
  <c r="E61" i="17"/>
  <c r="E60" i="17"/>
  <c r="E59" i="17"/>
  <c r="E58" i="17"/>
  <c r="E57" i="17"/>
  <c r="E56" i="17"/>
  <c r="E55" i="17"/>
  <c r="E54" i="17"/>
  <c r="E53" i="17"/>
  <c r="E52" i="17"/>
  <c r="E51" i="17"/>
  <c r="E50" i="17"/>
  <c r="E49" i="17"/>
  <c r="E48" i="17"/>
  <c r="E47" i="17"/>
  <c r="E46" i="17"/>
  <c r="E45" i="17"/>
  <c r="E44" i="17"/>
  <c r="E43" i="17"/>
  <c r="E42" i="17"/>
  <c r="E41" i="17"/>
  <c r="E40" i="17"/>
  <c r="E39" i="17"/>
  <c r="F39" i="17" s="1"/>
  <c r="E38" i="17"/>
  <c r="E37" i="17"/>
  <c r="E36" i="17"/>
  <c r="E35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E20" i="17"/>
  <c r="E19" i="17"/>
  <c r="F19" i="17" s="1"/>
  <c r="O19" i="17" s="1"/>
  <c r="O67" i="17" s="1"/>
  <c r="F34" i="16" l="1"/>
  <c r="F46" i="16"/>
  <c r="F22" i="16"/>
  <c r="F33" i="16"/>
  <c r="F32" i="16"/>
  <c r="F65" i="16"/>
  <c r="F64" i="16"/>
  <c r="F63" i="16"/>
  <c r="F62" i="16"/>
  <c r="F61" i="16"/>
  <c r="F60" i="16"/>
  <c r="F59" i="16"/>
  <c r="F58" i="16"/>
  <c r="F57" i="16"/>
  <c r="F56" i="16"/>
  <c r="F55" i="16"/>
  <c r="F54" i="16"/>
  <c r="F53" i="16"/>
  <c r="F52" i="16"/>
  <c r="F51" i="16"/>
  <c r="F50" i="16"/>
  <c r="F49" i="16"/>
  <c r="F45" i="16"/>
  <c r="F44" i="16"/>
  <c r="F43" i="16"/>
  <c r="F42" i="16"/>
  <c r="F41" i="16"/>
  <c r="F40" i="16"/>
  <c r="F39" i="16"/>
  <c r="F38" i="16"/>
  <c r="F37" i="16"/>
  <c r="F35" i="16"/>
  <c r="F31" i="16" l="1"/>
  <c r="F30" i="16"/>
  <c r="F29" i="16"/>
  <c r="F28" i="16"/>
  <c r="F27" i="16"/>
  <c r="F26" i="16"/>
  <c r="F25" i="16"/>
  <c r="F24" i="16"/>
  <c r="F23" i="16"/>
  <c r="F21" i="16"/>
  <c r="F20" i="16"/>
  <c r="F19" i="16"/>
  <c r="F18" i="16"/>
  <c r="E65" i="16" l="1"/>
  <c r="E64" i="16"/>
  <c r="E63" i="16"/>
  <c r="E62" i="16"/>
  <c r="E61" i="16"/>
  <c r="E60" i="16"/>
  <c r="E59" i="16"/>
  <c r="E58" i="16"/>
  <c r="E57" i="16"/>
  <c r="E56" i="16"/>
  <c r="E55" i="16"/>
  <c r="E54" i="16"/>
  <c r="E53" i="16"/>
  <c r="E52" i="16"/>
  <c r="E51" i="16"/>
  <c r="E50" i="16"/>
  <c r="E49" i="16"/>
  <c r="E48" i="16"/>
  <c r="E47" i="16"/>
  <c r="E46" i="16"/>
  <c r="E45" i="16"/>
  <c r="E44" i="16"/>
  <c r="E43" i="16"/>
  <c r="E42" i="16"/>
  <c r="E41" i="16"/>
  <c r="E40" i="16"/>
  <c r="E39" i="16"/>
  <c r="E38" i="16"/>
  <c r="E37" i="16"/>
  <c r="E36" i="16"/>
  <c r="F36" i="16" s="1"/>
  <c r="E35" i="16"/>
  <c r="E34" i="16"/>
  <c r="E33" i="16"/>
  <c r="E32" i="16"/>
  <c r="E31" i="16"/>
  <c r="E30" i="16"/>
  <c r="E29" i="16"/>
  <c r="E28" i="16"/>
  <c r="E27" i="16"/>
  <c r="E26" i="16"/>
  <c r="E25" i="16"/>
  <c r="E24" i="16"/>
  <c r="E23" i="16"/>
  <c r="E22" i="16"/>
  <c r="E21" i="16"/>
  <c r="E20" i="16"/>
  <c r="E19" i="16"/>
  <c r="E18" i="16"/>
  <c r="I25" i="16" l="1"/>
  <c r="F58" i="15" l="1"/>
  <c r="F57" i="15"/>
  <c r="F56" i="15"/>
  <c r="F55" i="15"/>
  <c r="F54" i="15"/>
  <c r="F53" i="15"/>
  <c r="F52" i="15"/>
  <c r="F51" i="15"/>
  <c r="F50" i="15"/>
  <c r="F49" i="15"/>
  <c r="F47" i="15"/>
  <c r="F46" i="15"/>
  <c r="F45" i="15"/>
  <c r="F44" i="15"/>
  <c r="F43" i="15"/>
  <c r="F42" i="15"/>
  <c r="F41" i="15"/>
  <c r="F40" i="15"/>
  <c r="F38" i="15"/>
  <c r="F37" i="15"/>
  <c r="F36" i="15"/>
  <c r="F35" i="15"/>
  <c r="F34" i="15"/>
  <c r="F33" i="15"/>
  <c r="F32" i="15"/>
  <c r="F31" i="15"/>
  <c r="F30" i="15"/>
  <c r="F29" i="15"/>
  <c r="F28" i="15"/>
  <c r="F27" i="15"/>
  <c r="F26" i="15"/>
  <c r="F25" i="15"/>
  <c r="F24" i="15"/>
  <c r="F23" i="15"/>
  <c r="F22" i="15"/>
  <c r="F21" i="15"/>
  <c r="F20" i="15"/>
  <c r="F19" i="15"/>
  <c r="F18" i="15"/>
  <c r="I59" i="15" l="1"/>
  <c r="I58" i="15"/>
  <c r="I57" i="15"/>
  <c r="I56" i="15"/>
  <c r="I55" i="15"/>
  <c r="I54" i="15"/>
  <c r="I53" i="15"/>
  <c r="I52" i="15"/>
  <c r="I51" i="15"/>
  <c r="I50" i="15"/>
  <c r="I49" i="15"/>
  <c r="I48" i="15"/>
  <c r="I47" i="15"/>
  <c r="I46" i="15"/>
  <c r="I45" i="15"/>
  <c r="I44" i="15"/>
  <c r="I43" i="15"/>
  <c r="I42" i="15"/>
  <c r="I41" i="15"/>
  <c r="I40" i="15"/>
  <c r="I39" i="15"/>
  <c r="I38" i="15"/>
  <c r="I37" i="15"/>
  <c r="I36" i="15"/>
  <c r="I35" i="15"/>
  <c r="I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62" i="15" l="1"/>
  <c r="G18" i="14"/>
  <c r="G20" i="14"/>
  <c r="G60" i="12" l="1"/>
  <c r="I60" i="12" s="1"/>
  <c r="I59" i="14" l="1"/>
  <c r="I58" i="14"/>
  <c r="I57" i="14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62" i="14" l="1"/>
  <c r="E19" i="12"/>
  <c r="G19" i="12" s="1"/>
  <c r="I19" i="12" s="1"/>
  <c r="E59" i="12"/>
  <c r="G59" i="12" s="1"/>
  <c r="I59" i="12" s="1"/>
  <c r="E58" i="12"/>
  <c r="G58" i="12" s="1"/>
  <c r="I58" i="12" s="1"/>
  <c r="E57" i="12"/>
  <c r="G57" i="12" s="1"/>
  <c r="I57" i="12" s="1"/>
  <c r="E56" i="12"/>
  <c r="G56" i="12" s="1"/>
  <c r="I56" i="12" s="1"/>
  <c r="E55" i="12"/>
  <c r="G55" i="12" s="1"/>
  <c r="I55" i="12" s="1"/>
  <c r="E54" i="12"/>
  <c r="G54" i="12" s="1"/>
  <c r="I54" i="12" s="1"/>
  <c r="E53" i="12"/>
  <c r="G53" i="12" s="1"/>
  <c r="I53" i="12" s="1"/>
  <c r="E52" i="12"/>
  <c r="G52" i="12" s="1"/>
  <c r="I52" i="12" s="1"/>
  <c r="E51" i="12"/>
  <c r="G51" i="12" s="1"/>
  <c r="I51" i="12" s="1"/>
  <c r="E50" i="12"/>
  <c r="G50" i="12" s="1"/>
  <c r="I50" i="12" s="1"/>
  <c r="E49" i="12"/>
  <c r="G49" i="12" s="1"/>
  <c r="I49" i="12" s="1"/>
  <c r="E48" i="12"/>
  <c r="G48" i="12" s="1"/>
  <c r="I48" i="12" s="1"/>
  <c r="E47" i="12"/>
  <c r="G47" i="12" s="1"/>
  <c r="I47" i="12" s="1"/>
  <c r="E46" i="12"/>
  <c r="G46" i="12" s="1"/>
  <c r="I46" i="12" s="1"/>
  <c r="E45" i="12"/>
  <c r="G45" i="12" s="1"/>
  <c r="I45" i="12" s="1"/>
  <c r="E44" i="12"/>
  <c r="G44" i="12" s="1"/>
  <c r="I44" i="12" s="1"/>
  <c r="E43" i="12"/>
  <c r="G43" i="12" s="1"/>
  <c r="I43" i="12" s="1"/>
  <c r="E42" i="12"/>
  <c r="G42" i="12" s="1"/>
  <c r="I42" i="12" s="1"/>
  <c r="E41" i="12"/>
  <c r="G41" i="12" s="1"/>
  <c r="I41" i="12" s="1"/>
  <c r="E40" i="12"/>
  <c r="G40" i="12" s="1"/>
  <c r="I40" i="12" s="1"/>
  <c r="E39" i="12"/>
  <c r="G39" i="12" s="1"/>
  <c r="I39" i="12" s="1"/>
  <c r="E38" i="12"/>
  <c r="G38" i="12" s="1"/>
  <c r="I38" i="12" s="1"/>
  <c r="E37" i="12"/>
  <c r="G37" i="12" s="1"/>
  <c r="I37" i="12" s="1"/>
  <c r="E36" i="12"/>
  <c r="G36" i="12" s="1"/>
  <c r="I36" i="12" s="1"/>
  <c r="E35" i="12"/>
  <c r="G35" i="12" s="1"/>
  <c r="I35" i="12" s="1"/>
  <c r="E34" i="12"/>
  <c r="G34" i="12" s="1"/>
  <c r="I34" i="12" s="1"/>
  <c r="E33" i="12"/>
  <c r="G33" i="12" s="1"/>
  <c r="I33" i="12" s="1"/>
  <c r="E32" i="12"/>
  <c r="G32" i="12" s="1"/>
  <c r="I32" i="12" s="1"/>
  <c r="E31" i="12"/>
  <c r="G31" i="12" s="1"/>
  <c r="I31" i="12" s="1"/>
  <c r="E30" i="12"/>
  <c r="G30" i="12" s="1"/>
  <c r="I30" i="12" s="1"/>
  <c r="E29" i="12"/>
  <c r="G29" i="12" s="1"/>
  <c r="I29" i="12" s="1"/>
  <c r="E28" i="12"/>
  <c r="G28" i="12" s="1"/>
  <c r="I28" i="12" s="1"/>
  <c r="E27" i="12"/>
  <c r="G27" i="12" s="1"/>
  <c r="I27" i="12" s="1"/>
  <c r="E26" i="12"/>
  <c r="G26" i="12" s="1"/>
  <c r="I26" i="12" s="1"/>
  <c r="E25" i="12"/>
  <c r="G25" i="12" s="1"/>
  <c r="I25" i="12" s="1"/>
  <c r="E24" i="12"/>
  <c r="G24" i="12" s="1"/>
  <c r="I24" i="12" s="1"/>
  <c r="E23" i="12"/>
  <c r="G23" i="12" s="1"/>
  <c r="I23" i="12" s="1"/>
  <c r="E22" i="12"/>
  <c r="G22" i="12" s="1"/>
  <c r="I22" i="12" s="1"/>
  <c r="E21" i="12"/>
  <c r="G21" i="12" s="1"/>
  <c r="I21" i="12" s="1"/>
  <c r="E20" i="12"/>
  <c r="G20" i="12" s="1"/>
  <c r="I20" i="12" s="1"/>
  <c r="E18" i="12"/>
  <c r="G18" i="12" s="1"/>
  <c r="I18" i="12" s="1"/>
  <c r="I62" i="12" l="1"/>
  <c r="E20" i="11"/>
  <c r="G20" i="11" s="1"/>
  <c r="E21" i="11"/>
  <c r="G21" i="11" s="1"/>
  <c r="E22" i="11"/>
  <c r="G22" i="11" s="1"/>
  <c r="E23" i="11"/>
  <c r="G23" i="11" s="1"/>
  <c r="E24" i="11"/>
  <c r="G24" i="11" s="1"/>
  <c r="E25" i="11"/>
  <c r="G25" i="11" s="1"/>
  <c r="E26" i="11"/>
  <c r="G26" i="11" s="1"/>
  <c r="E27" i="11"/>
  <c r="G27" i="11" s="1"/>
  <c r="E28" i="11"/>
  <c r="G28" i="11" s="1"/>
  <c r="E29" i="11"/>
  <c r="G29" i="11" s="1"/>
  <c r="E30" i="11"/>
  <c r="G30" i="11" s="1"/>
  <c r="E31" i="11"/>
  <c r="G31" i="11" s="1"/>
  <c r="E32" i="11"/>
  <c r="G32" i="11" s="1"/>
  <c r="E33" i="11"/>
  <c r="G33" i="11" s="1"/>
  <c r="E34" i="11"/>
  <c r="G34" i="11" s="1"/>
  <c r="E35" i="11"/>
  <c r="G35" i="11" s="1"/>
  <c r="E36" i="11"/>
  <c r="G36" i="11" s="1"/>
  <c r="E37" i="11"/>
  <c r="G37" i="11" s="1"/>
  <c r="E38" i="11"/>
  <c r="G38" i="11" s="1"/>
  <c r="E39" i="11"/>
  <c r="G39" i="11" s="1"/>
  <c r="E40" i="11"/>
  <c r="G40" i="11" s="1"/>
  <c r="E41" i="11"/>
  <c r="G41" i="11" s="1"/>
  <c r="E42" i="11"/>
  <c r="G42" i="11" s="1"/>
  <c r="E43" i="11"/>
  <c r="G43" i="11" s="1"/>
  <c r="E44" i="11"/>
  <c r="G44" i="11" s="1"/>
  <c r="E45" i="11"/>
  <c r="G45" i="11" s="1"/>
  <c r="E46" i="11"/>
  <c r="G46" i="11" s="1"/>
  <c r="E47" i="11"/>
  <c r="G47" i="11" s="1"/>
  <c r="E48" i="11"/>
  <c r="G48" i="11" s="1"/>
  <c r="E49" i="11"/>
  <c r="G49" i="11" s="1"/>
  <c r="E50" i="11"/>
  <c r="G50" i="11" s="1"/>
  <c r="E51" i="11"/>
  <c r="G51" i="11" s="1"/>
  <c r="E52" i="11"/>
  <c r="G52" i="11" s="1"/>
  <c r="E53" i="11"/>
  <c r="G53" i="11" s="1"/>
  <c r="E54" i="11"/>
  <c r="G54" i="11" s="1"/>
  <c r="E55" i="11"/>
  <c r="G55" i="11" s="1"/>
  <c r="E56" i="11"/>
  <c r="G56" i="11" s="1"/>
  <c r="E57" i="11"/>
  <c r="G57" i="11" s="1"/>
  <c r="E58" i="11"/>
  <c r="G58" i="11" s="1"/>
  <c r="E59" i="11"/>
  <c r="G59" i="11" s="1"/>
  <c r="D19" i="11"/>
  <c r="E19" i="11" s="1"/>
  <c r="G19" i="11" s="1"/>
  <c r="D18" i="11"/>
  <c r="E18" i="11" s="1"/>
  <c r="G18" i="11" s="1"/>
  <c r="I59" i="11" l="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E42" i="10"/>
  <c r="I42" i="10" s="1"/>
  <c r="I60" i="10"/>
  <c r="E60" i="10"/>
  <c r="I59" i="10"/>
  <c r="E59" i="10"/>
  <c r="I58" i="10"/>
  <c r="E58" i="10"/>
  <c r="I57" i="10"/>
  <c r="E57" i="10"/>
  <c r="I56" i="10"/>
  <c r="E56" i="10"/>
  <c r="I55" i="10"/>
  <c r="E55" i="10"/>
  <c r="I54" i="10"/>
  <c r="E54" i="10"/>
  <c r="I53" i="10"/>
  <c r="E53" i="10"/>
  <c r="I52" i="10"/>
  <c r="E52" i="10"/>
  <c r="I51" i="10"/>
  <c r="E51" i="10"/>
  <c r="I50" i="10"/>
  <c r="E50" i="10"/>
  <c r="I49" i="10"/>
  <c r="E49" i="10"/>
  <c r="I48" i="10"/>
  <c r="E48" i="10"/>
  <c r="I47" i="10"/>
  <c r="E47" i="10"/>
  <c r="I46" i="10"/>
  <c r="E46" i="10"/>
  <c r="I45" i="10"/>
  <c r="E45" i="10"/>
  <c r="I44" i="10"/>
  <c r="E44" i="10"/>
  <c r="I43" i="10"/>
  <c r="E43" i="10"/>
  <c r="I41" i="10"/>
  <c r="E41" i="10"/>
  <c r="I40" i="10"/>
  <c r="E40" i="10"/>
  <c r="I39" i="10"/>
  <c r="E39" i="10"/>
  <c r="I38" i="10"/>
  <c r="E38" i="10"/>
  <c r="I37" i="10"/>
  <c r="E37" i="10"/>
  <c r="I36" i="10"/>
  <c r="E36" i="10"/>
  <c r="I35" i="10"/>
  <c r="E35" i="10"/>
  <c r="I34" i="10"/>
  <c r="E34" i="10"/>
  <c r="I33" i="10"/>
  <c r="E33" i="10"/>
  <c r="I32" i="10"/>
  <c r="E32" i="10"/>
  <c r="I31" i="10"/>
  <c r="E31" i="10"/>
  <c r="I30" i="10"/>
  <c r="E30" i="10"/>
  <c r="I29" i="10"/>
  <c r="E29" i="10"/>
  <c r="I28" i="10"/>
  <c r="E28" i="10"/>
  <c r="I27" i="10"/>
  <c r="E27" i="10"/>
  <c r="I26" i="10"/>
  <c r="E26" i="10"/>
  <c r="I25" i="10"/>
  <c r="E25" i="10"/>
  <c r="I24" i="10"/>
  <c r="E24" i="10"/>
  <c r="I23" i="10"/>
  <c r="E23" i="10"/>
  <c r="I22" i="10"/>
  <c r="E22" i="10"/>
  <c r="I21" i="10"/>
  <c r="E21" i="10"/>
  <c r="I20" i="10"/>
  <c r="E20" i="10"/>
  <c r="I19" i="10"/>
  <c r="E19" i="10"/>
  <c r="I18" i="10"/>
  <c r="E18" i="10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18" i="8"/>
  <c r="F26" i="8"/>
  <c r="F35" i="8"/>
  <c r="F44" i="8"/>
  <c r="F52" i="8"/>
  <c r="F60" i="8"/>
  <c r="E19" i="8"/>
  <c r="F19" i="8" s="1"/>
  <c r="E20" i="8"/>
  <c r="E21" i="8"/>
  <c r="F21" i="8" s="1"/>
  <c r="E22" i="8"/>
  <c r="F22" i="8" s="1"/>
  <c r="E23" i="8"/>
  <c r="F23" i="8" s="1"/>
  <c r="E24" i="8"/>
  <c r="F24" i="8" s="1"/>
  <c r="E25" i="8"/>
  <c r="F25" i="8" s="1"/>
  <c r="E26" i="8"/>
  <c r="E27" i="8"/>
  <c r="E28" i="8"/>
  <c r="F28" i="8" s="1"/>
  <c r="E29" i="8"/>
  <c r="F29" i="8" s="1"/>
  <c r="E30" i="8"/>
  <c r="F30" i="8" s="1"/>
  <c r="E31" i="8"/>
  <c r="F31" i="8" s="1"/>
  <c r="E32" i="8"/>
  <c r="F32" i="8" s="1"/>
  <c r="E33" i="8"/>
  <c r="F33" i="8" s="1"/>
  <c r="E34" i="8"/>
  <c r="F34" i="8" s="1"/>
  <c r="E35" i="8"/>
  <c r="E36" i="8"/>
  <c r="F36" i="8" s="1"/>
  <c r="E37" i="8"/>
  <c r="F37" i="8" s="1"/>
  <c r="E38" i="8"/>
  <c r="F38" i="8" s="1"/>
  <c r="E39" i="8"/>
  <c r="F39" i="8" s="1"/>
  <c r="E40" i="8"/>
  <c r="F40" i="8" s="1"/>
  <c r="E41" i="8"/>
  <c r="F41" i="8" s="1"/>
  <c r="E42" i="8"/>
  <c r="E43" i="8"/>
  <c r="F43" i="8" s="1"/>
  <c r="E44" i="8"/>
  <c r="E45" i="8"/>
  <c r="F45" i="8" s="1"/>
  <c r="E46" i="8"/>
  <c r="F46" i="8" s="1"/>
  <c r="E47" i="8"/>
  <c r="F47" i="8" s="1"/>
  <c r="E48" i="8"/>
  <c r="F48" i="8" s="1"/>
  <c r="E49" i="8"/>
  <c r="F49" i="8" s="1"/>
  <c r="E50" i="8"/>
  <c r="F50" i="8" s="1"/>
  <c r="E51" i="8"/>
  <c r="F51" i="8" s="1"/>
  <c r="E52" i="8"/>
  <c r="E53" i="8"/>
  <c r="F53" i="8" s="1"/>
  <c r="E54" i="8"/>
  <c r="F54" i="8" s="1"/>
  <c r="E55" i="8"/>
  <c r="F55" i="8" s="1"/>
  <c r="E56" i="8"/>
  <c r="F56" i="8" s="1"/>
  <c r="E57" i="8"/>
  <c r="F57" i="8" s="1"/>
  <c r="E58" i="8"/>
  <c r="F58" i="8" s="1"/>
  <c r="E59" i="8"/>
  <c r="F59" i="8" s="1"/>
  <c r="E60" i="8"/>
  <c r="E18" i="8"/>
  <c r="F18" i="8" s="1"/>
  <c r="G19" i="6"/>
  <c r="I19" i="6" s="1"/>
  <c r="G20" i="6"/>
  <c r="I20" i="6" s="1"/>
  <c r="G21" i="6"/>
  <c r="I21" i="6" s="1"/>
  <c r="G22" i="6"/>
  <c r="I22" i="6" s="1"/>
  <c r="G23" i="6"/>
  <c r="I23" i="6" s="1"/>
  <c r="G24" i="6"/>
  <c r="I24" i="6" s="1"/>
  <c r="G25" i="6"/>
  <c r="I25" i="6" s="1"/>
  <c r="G26" i="6"/>
  <c r="I26" i="6" s="1"/>
  <c r="G27" i="6"/>
  <c r="I27" i="6" s="1"/>
  <c r="G28" i="6"/>
  <c r="I28" i="6" s="1"/>
  <c r="G29" i="6"/>
  <c r="I29" i="6" s="1"/>
  <c r="G30" i="6"/>
  <c r="I30" i="6" s="1"/>
  <c r="G31" i="6"/>
  <c r="I31" i="6" s="1"/>
  <c r="G32" i="6"/>
  <c r="I32" i="6" s="1"/>
  <c r="G33" i="6"/>
  <c r="I33" i="6" s="1"/>
  <c r="G34" i="6"/>
  <c r="I34" i="6" s="1"/>
  <c r="G35" i="6"/>
  <c r="I35" i="6" s="1"/>
  <c r="G36" i="6"/>
  <c r="I36" i="6" s="1"/>
  <c r="G37" i="6"/>
  <c r="I37" i="6" s="1"/>
  <c r="G38" i="6"/>
  <c r="I38" i="6" s="1"/>
  <c r="G39" i="6"/>
  <c r="I39" i="6" s="1"/>
  <c r="G40" i="6"/>
  <c r="I40" i="6" s="1"/>
  <c r="G41" i="6"/>
  <c r="I41" i="6" s="1"/>
  <c r="G42" i="6"/>
  <c r="I42" i="6" s="1"/>
  <c r="G43" i="6"/>
  <c r="I43" i="6" s="1"/>
  <c r="G44" i="6"/>
  <c r="I44" i="6" s="1"/>
  <c r="G45" i="6"/>
  <c r="I45" i="6" s="1"/>
  <c r="G46" i="6"/>
  <c r="I46" i="6" s="1"/>
  <c r="G47" i="6"/>
  <c r="I47" i="6" s="1"/>
  <c r="G48" i="6"/>
  <c r="I48" i="6" s="1"/>
  <c r="G49" i="6"/>
  <c r="I49" i="6" s="1"/>
  <c r="G50" i="6"/>
  <c r="I50" i="6" s="1"/>
  <c r="G51" i="6"/>
  <c r="I51" i="6" s="1"/>
  <c r="G52" i="6"/>
  <c r="I52" i="6" s="1"/>
  <c r="G53" i="6"/>
  <c r="I53" i="6" s="1"/>
  <c r="G54" i="6"/>
  <c r="I54" i="6" s="1"/>
  <c r="G55" i="6"/>
  <c r="I55" i="6" s="1"/>
  <c r="G56" i="6"/>
  <c r="I56" i="6" s="1"/>
  <c r="G57" i="6"/>
  <c r="I57" i="6" s="1"/>
  <c r="G58" i="6"/>
  <c r="I58" i="6" s="1"/>
  <c r="G59" i="6"/>
  <c r="I59" i="6" s="1"/>
  <c r="G18" i="6"/>
  <c r="G23" i="1"/>
  <c r="I23" i="1" s="1"/>
  <c r="G31" i="1"/>
  <c r="I31" i="1" s="1"/>
  <c r="G39" i="1"/>
  <c r="I39" i="1" s="1"/>
  <c r="G48" i="1"/>
  <c r="C48" i="2" s="1"/>
  <c r="E48" i="2" s="1"/>
  <c r="G48" i="2" s="1"/>
  <c r="G56" i="1"/>
  <c r="I56" i="1" s="1"/>
  <c r="E19" i="1"/>
  <c r="G19" i="1" s="1"/>
  <c r="E20" i="1"/>
  <c r="G20" i="1" s="1"/>
  <c r="E21" i="1"/>
  <c r="G21" i="1" s="1"/>
  <c r="E22" i="1"/>
  <c r="G22" i="1" s="1"/>
  <c r="E23" i="1"/>
  <c r="E24" i="1"/>
  <c r="G24" i="1" s="1"/>
  <c r="E25" i="1"/>
  <c r="G25" i="1" s="1"/>
  <c r="E26" i="1"/>
  <c r="G26" i="1" s="1"/>
  <c r="E27" i="1"/>
  <c r="G27" i="1" s="1"/>
  <c r="E28" i="1"/>
  <c r="G28" i="1" s="1"/>
  <c r="E29" i="1"/>
  <c r="G29" i="1" s="1"/>
  <c r="E30" i="1"/>
  <c r="G30" i="1" s="1"/>
  <c r="E31" i="1"/>
  <c r="E32" i="1"/>
  <c r="G32" i="1" s="1"/>
  <c r="E33" i="1"/>
  <c r="G33" i="1" s="1"/>
  <c r="E34" i="1"/>
  <c r="G34" i="1" s="1"/>
  <c r="E35" i="1"/>
  <c r="G35" i="1" s="1"/>
  <c r="E36" i="1"/>
  <c r="G36" i="1" s="1"/>
  <c r="E37" i="1"/>
  <c r="G37" i="1" s="1"/>
  <c r="E38" i="1"/>
  <c r="G38" i="1" s="1"/>
  <c r="E39" i="1"/>
  <c r="E40" i="1"/>
  <c r="G40" i="1" s="1"/>
  <c r="E41" i="1"/>
  <c r="G41" i="1" s="1"/>
  <c r="E42" i="1"/>
  <c r="G42" i="1" s="1"/>
  <c r="E43" i="1"/>
  <c r="G43" i="1" s="1"/>
  <c r="E44" i="1"/>
  <c r="G44" i="1" s="1"/>
  <c r="I44" i="1" s="1"/>
  <c r="E45" i="1"/>
  <c r="G45" i="1" s="1"/>
  <c r="E46" i="1"/>
  <c r="G46" i="1" s="1"/>
  <c r="E47" i="1"/>
  <c r="G47" i="1" s="1"/>
  <c r="E48" i="1"/>
  <c r="E49" i="1"/>
  <c r="G49" i="1" s="1"/>
  <c r="E50" i="1"/>
  <c r="G50" i="1" s="1"/>
  <c r="E51" i="1"/>
  <c r="G51" i="1" s="1"/>
  <c r="E52" i="1"/>
  <c r="G52" i="1" s="1"/>
  <c r="C52" i="2" s="1"/>
  <c r="E52" i="2" s="1"/>
  <c r="G52" i="2" s="1"/>
  <c r="E53" i="1"/>
  <c r="G53" i="1" s="1"/>
  <c r="E54" i="1"/>
  <c r="G54" i="1" s="1"/>
  <c r="E55" i="1"/>
  <c r="G55" i="1" s="1"/>
  <c r="E56" i="1"/>
  <c r="E57" i="1"/>
  <c r="G57" i="1" s="1"/>
  <c r="E58" i="1"/>
  <c r="G58" i="1" s="1"/>
  <c r="E59" i="1"/>
  <c r="G59" i="1" s="1"/>
  <c r="E60" i="1"/>
  <c r="G60" i="1" s="1"/>
  <c r="E61" i="1"/>
  <c r="G61" i="1" s="1"/>
  <c r="E62" i="1"/>
  <c r="G62" i="1" s="1"/>
  <c r="E18" i="1"/>
  <c r="G18" i="1" s="1"/>
  <c r="C52" i="1"/>
  <c r="C61" i="2" l="1"/>
  <c r="E61" i="2" s="1"/>
  <c r="G61" i="2" s="1"/>
  <c r="I61" i="1"/>
  <c r="C45" i="2"/>
  <c r="E45" i="2" s="1"/>
  <c r="G45" i="2" s="1"/>
  <c r="I45" i="1"/>
  <c r="I21" i="1"/>
  <c r="C21" i="2"/>
  <c r="E21" i="2" s="1"/>
  <c r="G21" i="2" s="1"/>
  <c r="C36" i="2"/>
  <c r="E36" i="2" s="1"/>
  <c r="G36" i="2" s="1"/>
  <c r="I36" i="1"/>
  <c r="C28" i="2"/>
  <c r="E28" i="2" s="1"/>
  <c r="G28" i="2" s="1"/>
  <c r="I28" i="1"/>
  <c r="C59" i="2"/>
  <c r="E59" i="2" s="1"/>
  <c r="G59" i="2" s="1"/>
  <c r="I59" i="1"/>
  <c r="C43" i="2"/>
  <c r="E43" i="2" s="1"/>
  <c r="G43" i="2" s="1"/>
  <c r="I43" i="1"/>
  <c r="I27" i="1"/>
  <c r="C27" i="2"/>
  <c r="E27" i="2" s="1"/>
  <c r="G27" i="2" s="1"/>
  <c r="I62" i="8"/>
  <c r="I58" i="1"/>
  <c r="C58" i="2"/>
  <c r="E58" i="2" s="1"/>
  <c r="G58" i="2" s="1"/>
  <c r="C50" i="2"/>
  <c r="E50" i="2" s="1"/>
  <c r="G50" i="2" s="1"/>
  <c r="I50" i="1"/>
  <c r="C42" i="2"/>
  <c r="E42" i="2" s="1"/>
  <c r="G42" i="2" s="1"/>
  <c r="I42" i="1"/>
  <c r="C34" i="2"/>
  <c r="E34" i="2" s="1"/>
  <c r="G34" i="2" s="1"/>
  <c r="I34" i="1"/>
  <c r="C26" i="2"/>
  <c r="E26" i="2" s="1"/>
  <c r="G26" i="2" s="1"/>
  <c r="I26" i="1"/>
  <c r="C53" i="2"/>
  <c r="E53" i="2" s="1"/>
  <c r="G53" i="2" s="1"/>
  <c r="I53" i="1"/>
  <c r="I29" i="1"/>
  <c r="C29" i="2"/>
  <c r="E29" i="2" s="1"/>
  <c r="G29" i="2" s="1"/>
  <c r="I52" i="2"/>
  <c r="C52" i="3"/>
  <c r="E52" i="3" s="1"/>
  <c r="G52" i="3" s="1"/>
  <c r="C20" i="2"/>
  <c r="E20" i="2" s="1"/>
  <c r="G20" i="2" s="1"/>
  <c r="I20" i="1"/>
  <c r="C51" i="2"/>
  <c r="E51" i="2" s="1"/>
  <c r="G51" i="2" s="1"/>
  <c r="I51" i="1"/>
  <c r="C35" i="2"/>
  <c r="E35" i="2" s="1"/>
  <c r="G35" i="2" s="1"/>
  <c r="I35" i="1"/>
  <c r="C19" i="2"/>
  <c r="E19" i="2" s="1"/>
  <c r="G19" i="2" s="1"/>
  <c r="I19" i="1"/>
  <c r="C57" i="2"/>
  <c r="E57" i="2" s="1"/>
  <c r="G57" i="2" s="1"/>
  <c r="I57" i="1"/>
  <c r="C49" i="2"/>
  <c r="E49" i="2" s="1"/>
  <c r="G49" i="2" s="1"/>
  <c r="I49" i="1"/>
  <c r="C41" i="2"/>
  <c r="E41" i="2" s="1"/>
  <c r="G41" i="2" s="1"/>
  <c r="I41" i="1"/>
  <c r="C33" i="2"/>
  <c r="E33" i="2" s="1"/>
  <c r="G33" i="2" s="1"/>
  <c r="I33" i="1"/>
  <c r="C25" i="2"/>
  <c r="E25" i="2" s="1"/>
  <c r="G25" i="2" s="1"/>
  <c r="I25" i="1"/>
  <c r="I48" i="2"/>
  <c r="C48" i="3"/>
  <c r="E48" i="3" s="1"/>
  <c r="G48" i="3" s="1"/>
  <c r="I37" i="1"/>
  <c r="C37" i="2"/>
  <c r="E37" i="2" s="1"/>
  <c r="G37" i="2" s="1"/>
  <c r="C60" i="2"/>
  <c r="E60" i="2" s="1"/>
  <c r="G60" i="2" s="1"/>
  <c r="I60" i="1"/>
  <c r="I40" i="1"/>
  <c r="C40" i="2"/>
  <c r="E40" i="2" s="1"/>
  <c r="G40" i="2" s="1"/>
  <c r="I32" i="1"/>
  <c r="C32" i="2"/>
  <c r="E32" i="2" s="1"/>
  <c r="G32" i="2" s="1"/>
  <c r="I24" i="1"/>
  <c r="C24" i="2"/>
  <c r="E24" i="2" s="1"/>
  <c r="G24" i="2" s="1"/>
  <c r="C18" i="2"/>
  <c r="E18" i="2" s="1"/>
  <c r="G18" i="2" s="1"/>
  <c r="I18" i="1"/>
  <c r="I64" i="1" s="1"/>
  <c r="I55" i="1"/>
  <c r="C55" i="2"/>
  <c r="E55" i="2" s="1"/>
  <c r="G55" i="2" s="1"/>
  <c r="I47" i="1"/>
  <c r="C47" i="2"/>
  <c r="E47" i="2" s="1"/>
  <c r="G47" i="2" s="1"/>
  <c r="I62" i="1"/>
  <c r="C62" i="2"/>
  <c r="E62" i="2" s="1"/>
  <c r="G62" i="2" s="1"/>
  <c r="I54" i="1"/>
  <c r="C54" i="2"/>
  <c r="E54" i="2" s="1"/>
  <c r="G54" i="2" s="1"/>
  <c r="I46" i="1"/>
  <c r="C46" i="2"/>
  <c r="E46" i="2" s="1"/>
  <c r="G46" i="2" s="1"/>
  <c r="I38" i="1"/>
  <c r="C38" i="2"/>
  <c r="E38" i="2" s="1"/>
  <c r="G38" i="2" s="1"/>
  <c r="I30" i="1"/>
  <c r="C30" i="2"/>
  <c r="E30" i="2" s="1"/>
  <c r="G30" i="2" s="1"/>
  <c r="I22" i="1"/>
  <c r="C22" i="2"/>
  <c r="E22" i="2" s="1"/>
  <c r="G22" i="2" s="1"/>
  <c r="C39" i="2"/>
  <c r="E39" i="2" s="1"/>
  <c r="G39" i="2" s="1"/>
  <c r="C31" i="2"/>
  <c r="E31" i="2" s="1"/>
  <c r="G31" i="2" s="1"/>
  <c r="C23" i="2"/>
  <c r="E23" i="2" s="1"/>
  <c r="G23" i="2" s="1"/>
  <c r="I52" i="1"/>
  <c r="C56" i="2"/>
  <c r="E56" i="2" s="1"/>
  <c r="G56" i="2" s="1"/>
  <c r="C44" i="2"/>
  <c r="E44" i="2" s="1"/>
  <c r="G44" i="2" s="1"/>
  <c r="I48" i="1"/>
  <c r="I60" i="6"/>
  <c r="I61" i="11"/>
  <c r="I62" i="10"/>
  <c r="G42" i="8"/>
  <c r="I42" i="8" s="1"/>
  <c r="I18" i="11"/>
  <c r="I39" i="2" l="1"/>
  <c r="C39" i="3"/>
  <c r="E39" i="3" s="1"/>
  <c r="G39" i="3" s="1"/>
  <c r="I25" i="2"/>
  <c r="C25" i="3"/>
  <c r="E25" i="3" s="1"/>
  <c r="G25" i="3" s="1"/>
  <c r="I54" i="2"/>
  <c r="C54" i="3"/>
  <c r="E54" i="3" s="1"/>
  <c r="G54" i="3" s="1"/>
  <c r="I52" i="3"/>
  <c r="C52" i="4"/>
  <c r="E52" i="4" s="1"/>
  <c r="G52" i="4" s="1"/>
  <c r="I52" i="4" s="1"/>
  <c r="I28" i="2"/>
  <c r="C28" i="3"/>
  <c r="E28" i="3" s="1"/>
  <c r="G28" i="3" s="1"/>
  <c r="I18" i="2"/>
  <c r="C18" i="3"/>
  <c r="E18" i="3" s="1"/>
  <c r="G18" i="3" s="1"/>
  <c r="I33" i="2"/>
  <c r="C33" i="3"/>
  <c r="E33" i="3" s="1"/>
  <c r="G33" i="3" s="1"/>
  <c r="I27" i="2"/>
  <c r="C27" i="3"/>
  <c r="E27" i="3" s="1"/>
  <c r="G27" i="3" s="1"/>
  <c r="I44" i="2"/>
  <c r="C44" i="3"/>
  <c r="E44" i="3" s="1"/>
  <c r="G44" i="3" s="1"/>
  <c r="I30" i="2"/>
  <c r="C30" i="3"/>
  <c r="E30" i="3" s="1"/>
  <c r="G30" i="3" s="1"/>
  <c r="I62" i="2"/>
  <c r="C62" i="3"/>
  <c r="E62" i="3" s="1"/>
  <c r="G62" i="3" s="1"/>
  <c r="I24" i="2"/>
  <c r="C24" i="3"/>
  <c r="E24" i="3" s="1"/>
  <c r="G24" i="3" s="1"/>
  <c r="I37" i="2"/>
  <c r="C37" i="3"/>
  <c r="E37" i="3" s="1"/>
  <c r="G37" i="3" s="1"/>
  <c r="I29" i="2"/>
  <c r="C29" i="3"/>
  <c r="E29" i="3" s="1"/>
  <c r="G29" i="3" s="1"/>
  <c r="I36" i="2"/>
  <c r="C36" i="3"/>
  <c r="E36" i="3" s="1"/>
  <c r="G36" i="3" s="1"/>
  <c r="I20" i="2"/>
  <c r="C20" i="3"/>
  <c r="E20" i="3" s="1"/>
  <c r="G20" i="3" s="1"/>
  <c r="I22" i="2"/>
  <c r="C22" i="3"/>
  <c r="E22" i="3" s="1"/>
  <c r="G22" i="3" s="1"/>
  <c r="I61" i="2"/>
  <c r="C61" i="3"/>
  <c r="E61" i="3" s="1"/>
  <c r="G61" i="3" s="1"/>
  <c r="I60" i="2"/>
  <c r="C60" i="3"/>
  <c r="E60" i="3" s="1"/>
  <c r="G60" i="3" s="1"/>
  <c r="I19" i="2"/>
  <c r="C19" i="3"/>
  <c r="E19" i="3" s="1"/>
  <c r="G19" i="3" s="1"/>
  <c r="I34" i="2"/>
  <c r="C34" i="3"/>
  <c r="E34" i="3" s="1"/>
  <c r="G34" i="3" s="1"/>
  <c r="I56" i="2"/>
  <c r="C56" i="3"/>
  <c r="E56" i="3" s="1"/>
  <c r="G56" i="3" s="1"/>
  <c r="I41" i="2"/>
  <c r="C41" i="3"/>
  <c r="E41" i="3" s="1"/>
  <c r="G41" i="3" s="1"/>
  <c r="I35" i="2"/>
  <c r="C35" i="3"/>
  <c r="E35" i="3" s="1"/>
  <c r="G35" i="3" s="1"/>
  <c r="I42" i="2"/>
  <c r="C42" i="3"/>
  <c r="E42" i="3" s="1"/>
  <c r="G42" i="3" s="1"/>
  <c r="I21" i="2"/>
  <c r="C21" i="3"/>
  <c r="E21" i="3" s="1"/>
  <c r="G21" i="3" s="1"/>
  <c r="I38" i="2"/>
  <c r="C38" i="3"/>
  <c r="E38" i="3" s="1"/>
  <c r="G38" i="3" s="1"/>
  <c r="I32" i="2"/>
  <c r="C32" i="3"/>
  <c r="E32" i="3" s="1"/>
  <c r="G32" i="3" s="1"/>
  <c r="I47" i="2"/>
  <c r="C47" i="3"/>
  <c r="E47" i="3" s="1"/>
  <c r="G47" i="3" s="1"/>
  <c r="I48" i="3"/>
  <c r="C48" i="4"/>
  <c r="E48" i="4" s="1"/>
  <c r="G48" i="4" s="1"/>
  <c r="I48" i="4" s="1"/>
  <c r="I43" i="2"/>
  <c r="C43" i="3"/>
  <c r="E43" i="3" s="1"/>
  <c r="G43" i="3" s="1"/>
  <c r="I23" i="2"/>
  <c r="C23" i="3"/>
  <c r="E23" i="3" s="1"/>
  <c r="G23" i="3" s="1"/>
  <c r="I49" i="2"/>
  <c r="C49" i="3"/>
  <c r="E49" i="3" s="1"/>
  <c r="G49" i="3" s="1"/>
  <c r="I51" i="2"/>
  <c r="C51" i="3"/>
  <c r="E51" i="3" s="1"/>
  <c r="G51" i="3" s="1"/>
  <c r="I53" i="2"/>
  <c r="C53" i="3"/>
  <c r="E53" i="3" s="1"/>
  <c r="G53" i="3" s="1"/>
  <c r="I50" i="2"/>
  <c r="C50" i="3"/>
  <c r="E50" i="3" s="1"/>
  <c r="G50" i="3" s="1"/>
  <c r="I31" i="2"/>
  <c r="C31" i="3"/>
  <c r="E31" i="3" s="1"/>
  <c r="G31" i="3" s="1"/>
  <c r="I46" i="2"/>
  <c r="C46" i="3"/>
  <c r="E46" i="3" s="1"/>
  <c r="G46" i="3" s="1"/>
  <c r="I55" i="2"/>
  <c r="C55" i="3"/>
  <c r="E55" i="3" s="1"/>
  <c r="G55" i="3" s="1"/>
  <c r="I40" i="2"/>
  <c r="C40" i="3"/>
  <c r="E40" i="3" s="1"/>
  <c r="G40" i="3" s="1"/>
  <c r="I58" i="2"/>
  <c r="C58" i="3"/>
  <c r="E58" i="3" s="1"/>
  <c r="G58" i="3" s="1"/>
  <c r="I59" i="2"/>
  <c r="C59" i="3"/>
  <c r="E59" i="3" s="1"/>
  <c r="G59" i="3" s="1"/>
  <c r="I45" i="2"/>
  <c r="C45" i="3"/>
  <c r="E45" i="3" s="1"/>
  <c r="G45" i="3" s="1"/>
  <c r="I26" i="2"/>
  <c r="C26" i="3"/>
  <c r="E26" i="3" s="1"/>
  <c r="G26" i="3" s="1"/>
  <c r="I57" i="2"/>
  <c r="C57" i="3"/>
  <c r="E57" i="3" s="1"/>
  <c r="G57" i="3" s="1"/>
  <c r="I40" i="3" l="1"/>
  <c r="C40" i="4"/>
  <c r="E40" i="4" s="1"/>
  <c r="G40" i="4" s="1"/>
  <c r="I40" i="4" s="1"/>
  <c r="I35" i="3"/>
  <c r="C35" i="4"/>
  <c r="E35" i="4" s="1"/>
  <c r="G35" i="4" s="1"/>
  <c r="I35" i="4" s="1"/>
  <c r="I24" i="3"/>
  <c r="C24" i="4"/>
  <c r="E24" i="4" s="1"/>
  <c r="G24" i="4" s="1"/>
  <c r="I24" i="4" s="1"/>
  <c r="I50" i="3"/>
  <c r="C50" i="4"/>
  <c r="E50" i="4" s="1"/>
  <c r="G50" i="4" s="1"/>
  <c r="I50" i="4" s="1"/>
  <c r="I19" i="3"/>
  <c r="C19" i="4"/>
  <c r="E19" i="4" s="1"/>
  <c r="G19" i="4" s="1"/>
  <c r="I19" i="4" s="1"/>
  <c r="I20" i="3"/>
  <c r="C20" i="4"/>
  <c r="E20" i="4" s="1"/>
  <c r="G20" i="4" s="1"/>
  <c r="I20" i="4" s="1"/>
  <c r="I27" i="3"/>
  <c r="C27" i="4"/>
  <c r="E27" i="4" s="1"/>
  <c r="G27" i="4" s="1"/>
  <c r="I27" i="4" s="1"/>
  <c r="I26" i="3"/>
  <c r="C26" i="4"/>
  <c r="E26" i="4" s="1"/>
  <c r="G26" i="4" s="1"/>
  <c r="I26" i="4" s="1"/>
  <c r="I32" i="3"/>
  <c r="C32" i="4"/>
  <c r="E32" i="4" s="1"/>
  <c r="G32" i="4" s="1"/>
  <c r="I32" i="4" s="1"/>
  <c r="I55" i="3"/>
  <c r="C55" i="4"/>
  <c r="E55" i="4" s="1"/>
  <c r="G55" i="4" s="1"/>
  <c r="I55" i="4" s="1"/>
  <c r="I43" i="3"/>
  <c r="C43" i="4"/>
  <c r="E43" i="4" s="1"/>
  <c r="G43" i="4" s="1"/>
  <c r="I43" i="4" s="1"/>
  <c r="I38" i="3"/>
  <c r="C38" i="4"/>
  <c r="E38" i="4" s="1"/>
  <c r="G38" i="4" s="1"/>
  <c r="I38" i="4" s="1"/>
  <c r="I60" i="3"/>
  <c r="C60" i="4"/>
  <c r="E60" i="4" s="1"/>
  <c r="G60" i="4" s="1"/>
  <c r="I60" i="4" s="1"/>
  <c r="I36" i="3"/>
  <c r="C36" i="4"/>
  <c r="E36" i="4" s="1"/>
  <c r="G36" i="4" s="1"/>
  <c r="I36" i="4" s="1"/>
  <c r="I62" i="3"/>
  <c r="C62" i="4"/>
  <c r="E62" i="4" s="1"/>
  <c r="G62" i="4" s="1"/>
  <c r="I62" i="4" s="1"/>
  <c r="I33" i="3"/>
  <c r="C33" i="4"/>
  <c r="E33" i="4" s="1"/>
  <c r="G33" i="4" s="1"/>
  <c r="I33" i="4" s="1"/>
  <c r="I54" i="3"/>
  <c r="C54" i="4"/>
  <c r="E54" i="4" s="1"/>
  <c r="G54" i="4" s="1"/>
  <c r="I54" i="4" s="1"/>
  <c r="I23" i="3"/>
  <c r="C23" i="4"/>
  <c r="E23" i="4" s="1"/>
  <c r="G23" i="4" s="1"/>
  <c r="I23" i="4" s="1"/>
  <c r="I45" i="3"/>
  <c r="C45" i="4"/>
  <c r="E45" i="4" s="1"/>
  <c r="G45" i="4" s="1"/>
  <c r="I45" i="4" s="1"/>
  <c r="I53" i="3"/>
  <c r="C53" i="4"/>
  <c r="E53" i="4" s="1"/>
  <c r="G53" i="4" s="1"/>
  <c r="I53" i="4" s="1"/>
  <c r="I41" i="3"/>
  <c r="C41" i="4"/>
  <c r="E41" i="4" s="1"/>
  <c r="G41" i="4" s="1"/>
  <c r="I41" i="4" s="1"/>
  <c r="I59" i="3"/>
  <c r="C59" i="4"/>
  <c r="E59" i="4" s="1"/>
  <c r="G59" i="4" s="1"/>
  <c r="I59" i="4" s="1"/>
  <c r="I46" i="3"/>
  <c r="C46" i="4"/>
  <c r="E46" i="4" s="1"/>
  <c r="G46" i="4" s="1"/>
  <c r="I46" i="4" s="1"/>
  <c r="I51" i="3"/>
  <c r="C51" i="4"/>
  <c r="E51" i="4" s="1"/>
  <c r="G51" i="4" s="1"/>
  <c r="I51" i="4" s="1"/>
  <c r="I21" i="3"/>
  <c r="C21" i="4"/>
  <c r="E21" i="4" s="1"/>
  <c r="G21" i="4" s="1"/>
  <c r="I21" i="4" s="1"/>
  <c r="I56" i="3"/>
  <c r="C56" i="4"/>
  <c r="E56" i="4" s="1"/>
  <c r="G56" i="4" s="1"/>
  <c r="I56" i="4" s="1"/>
  <c r="I61" i="3"/>
  <c r="C61" i="4"/>
  <c r="E61" i="4" s="1"/>
  <c r="G61" i="4" s="1"/>
  <c r="I61" i="4" s="1"/>
  <c r="I29" i="3"/>
  <c r="C29" i="4"/>
  <c r="E29" i="4" s="1"/>
  <c r="G29" i="4" s="1"/>
  <c r="I29" i="4" s="1"/>
  <c r="I30" i="3"/>
  <c r="C30" i="4"/>
  <c r="E30" i="4" s="1"/>
  <c r="G30" i="4" s="1"/>
  <c r="I30" i="4" s="1"/>
  <c r="C18" i="4"/>
  <c r="E18" i="4" s="1"/>
  <c r="G18" i="4" s="1"/>
  <c r="I18" i="4" s="1"/>
  <c r="I18" i="3"/>
  <c r="I25" i="3"/>
  <c r="C25" i="4"/>
  <c r="E25" i="4" s="1"/>
  <c r="G25" i="4" s="1"/>
  <c r="I25" i="4" s="1"/>
  <c r="I64" i="2"/>
  <c r="I57" i="3"/>
  <c r="C57" i="4"/>
  <c r="E57" i="4" s="1"/>
  <c r="G57" i="4" s="1"/>
  <c r="I57" i="4" s="1"/>
  <c r="I58" i="3"/>
  <c r="C58" i="4"/>
  <c r="E58" i="4" s="1"/>
  <c r="G58" i="4" s="1"/>
  <c r="I58" i="4" s="1"/>
  <c r="I31" i="3"/>
  <c r="C31" i="4"/>
  <c r="E31" i="4" s="1"/>
  <c r="G31" i="4" s="1"/>
  <c r="I31" i="4" s="1"/>
  <c r="I49" i="3"/>
  <c r="C49" i="4"/>
  <c r="E49" i="4" s="1"/>
  <c r="G49" i="4" s="1"/>
  <c r="I49" i="4" s="1"/>
  <c r="I47" i="3"/>
  <c r="C47" i="4"/>
  <c r="E47" i="4" s="1"/>
  <c r="G47" i="4" s="1"/>
  <c r="I47" i="4" s="1"/>
  <c r="I42" i="3"/>
  <c r="C42" i="4"/>
  <c r="E42" i="4" s="1"/>
  <c r="G42" i="4" s="1"/>
  <c r="I42" i="4" s="1"/>
  <c r="I34" i="3"/>
  <c r="C34" i="4"/>
  <c r="E34" i="4" s="1"/>
  <c r="G34" i="4" s="1"/>
  <c r="I34" i="4" s="1"/>
  <c r="I22" i="3"/>
  <c r="C22" i="4"/>
  <c r="E22" i="4" s="1"/>
  <c r="G22" i="4" s="1"/>
  <c r="I22" i="4" s="1"/>
  <c r="I37" i="3"/>
  <c r="C37" i="4"/>
  <c r="E37" i="4" s="1"/>
  <c r="G37" i="4" s="1"/>
  <c r="I37" i="4" s="1"/>
  <c r="I44" i="3"/>
  <c r="C44" i="4"/>
  <c r="E44" i="4" s="1"/>
  <c r="G44" i="4" s="1"/>
  <c r="I44" i="4" s="1"/>
  <c r="I28" i="3"/>
  <c r="C28" i="4"/>
  <c r="E28" i="4" s="1"/>
  <c r="G28" i="4" s="1"/>
  <c r="I28" i="4" s="1"/>
  <c r="I39" i="3"/>
  <c r="C39" i="4"/>
  <c r="E39" i="4" s="1"/>
  <c r="G39" i="4" s="1"/>
  <c r="I39" i="4" s="1"/>
  <c r="I63" i="3" l="1"/>
  <c r="I63" i="4"/>
</calcChain>
</file>

<file path=xl/sharedStrings.xml><?xml version="1.0" encoding="utf-8"?>
<sst xmlns="http://schemas.openxmlformats.org/spreadsheetml/2006/main" count="2449" uniqueCount="115">
  <si>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</si>
  <si>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</si>
  <si>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</si>
  <si>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</si>
  <si>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</si>
  <si>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</si>
  <si>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</si>
  <si>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</si>
  <si>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</si>
  <si>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</si>
  <si>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</si>
  <si>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</si>
  <si>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</si>
  <si>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</si>
  <si>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</si>
  <si>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</si>
  <si>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</si>
  <si>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</si>
  <si>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</si>
  <si>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</si>
  <si>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</si>
  <si>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</si>
  <si>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ACEITE</t>
  </si>
  <si>
    <t>Galon</t>
  </si>
  <si>
    <t>AJO</t>
  </si>
  <si>
    <t>Libra</t>
  </si>
  <si>
    <t>ARROZ</t>
  </si>
  <si>
    <t>AVENA</t>
  </si>
  <si>
    <t>AZUCAR</t>
  </si>
  <si>
    <t>BACALAO</t>
  </si>
  <si>
    <t>CAFÉ</t>
  </si>
  <si>
    <t>sobres</t>
  </si>
  <si>
    <t>CEBOLLA</t>
  </si>
  <si>
    <t>CHOCOLATE</t>
  </si>
  <si>
    <t>CHULETA</t>
  </si>
  <si>
    <t>CODITO</t>
  </si>
  <si>
    <t>ESPAGUETIS Libra</t>
  </si>
  <si>
    <t>ESPECIA</t>
  </si>
  <si>
    <t>FIDEO</t>
  </si>
  <si>
    <t>GALLETA</t>
  </si>
  <si>
    <t>GUANDULES</t>
  </si>
  <si>
    <t>Lata</t>
  </si>
  <si>
    <t>GUINEO</t>
  </si>
  <si>
    <t>HABICHUELA</t>
  </si>
  <si>
    <t>HUEVO</t>
  </si>
  <si>
    <t>Carton</t>
  </si>
  <si>
    <t>JAMON</t>
  </si>
  <si>
    <t>JUGO PEQUEÑO</t>
  </si>
  <si>
    <t>LECHE</t>
  </si>
  <si>
    <t>LECHE CARNATION</t>
  </si>
  <si>
    <t>LONGANIZA</t>
  </si>
  <si>
    <t>MAIZ</t>
  </si>
  <si>
    <t>MALTA INDIA</t>
  </si>
  <si>
    <t>Caja</t>
  </si>
  <si>
    <t>MANTEQUILLA</t>
  </si>
  <si>
    <t>Cubo</t>
  </si>
  <si>
    <t>MAYONESA</t>
  </si>
  <si>
    <t>Pote</t>
  </si>
  <si>
    <t>ÑAME</t>
  </si>
  <si>
    <t>OREGANO</t>
  </si>
  <si>
    <t>PAN</t>
  </si>
  <si>
    <t>Funda</t>
  </si>
  <si>
    <t>PAPA</t>
  </si>
  <si>
    <t>PLATANO</t>
  </si>
  <si>
    <t>QUESO B.</t>
  </si>
  <si>
    <t>QUESO GEO</t>
  </si>
  <si>
    <t>SAL MOL.</t>
  </si>
  <si>
    <t>libra</t>
  </si>
  <si>
    <t>SALAMI</t>
  </si>
  <si>
    <t>SALSA</t>
  </si>
  <si>
    <t>Sobre</t>
  </si>
  <si>
    <t>SAZON EN P.</t>
  </si>
  <si>
    <t>SOPA DE SOBRE</t>
  </si>
  <si>
    <t>SOPITA</t>
  </si>
  <si>
    <t>TRIGO</t>
  </si>
  <si>
    <t>VEJETALES</t>
  </si>
  <si>
    <t>VINAGRE</t>
  </si>
  <si>
    <t>YUCA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</si>
  <si>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</si>
  <si>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</si>
  <si>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</si>
  <si>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</si>
  <si>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</si>
  <si>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DESPENSA</t>
  </si>
  <si>
    <t>ENERO</t>
  </si>
  <si>
    <t>FEBRERO</t>
  </si>
  <si>
    <t>VAINILLA</t>
  </si>
  <si>
    <t>POTE</t>
  </si>
  <si>
    <t>LIBRAS</t>
  </si>
  <si>
    <t>MARZO</t>
  </si>
  <si>
    <t>ABRIL</t>
  </si>
  <si>
    <t>MAYO</t>
  </si>
  <si>
    <t>vainilla</t>
  </si>
  <si>
    <t>sobre</t>
  </si>
  <si>
    <t>funda/5libra</t>
  </si>
  <si>
    <t>*</t>
  </si>
  <si>
    <t>JUNIO</t>
  </si>
  <si>
    <t>SALSA CHINA</t>
  </si>
  <si>
    <t>GALON</t>
  </si>
  <si>
    <t>JULIO</t>
  </si>
  <si>
    <t>AGOSTO</t>
  </si>
  <si>
    <t>SEPTIEMBRE</t>
  </si>
  <si>
    <t>OCTUBRE</t>
  </si>
  <si>
    <t>SARDINAS</t>
  </si>
  <si>
    <t>NOVIEMBRE</t>
  </si>
  <si>
    <t>DICIEMBRE</t>
  </si>
  <si>
    <t>ATUN</t>
  </si>
  <si>
    <t>CODITOS</t>
  </si>
  <si>
    <t>JUGO GRANDE</t>
  </si>
  <si>
    <t>PASAS</t>
  </si>
  <si>
    <t>PIMIENTA</t>
  </si>
  <si>
    <t>ENTRADA</t>
  </si>
  <si>
    <t>SALIDA</t>
  </si>
  <si>
    <t>JULIO al 30</t>
  </si>
  <si>
    <t>AGOSTO al 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</si>
</sst>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Arial Narrow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7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0" xfId="0" applyFont="1" applyAlignment="1"/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4" fontId="6" fillId="0" borderId="9" xfId="0" applyNumberFormat="1" applyFont="1" applyFill="1" applyBorder="1" applyAlignment="1">
      <alignment horizontal="left"/>
    </xf>
    <xf numFmtId="39" fontId="6" fillId="0" borderId="9" xfId="0" applyNumberFormat="1" applyFont="1" applyFill="1" applyBorder="1" applyAlignment="1">
      <alignment horizontal="left"/>
    </xf>
    <xf numFmtId="0" fontId="7" fillId="0" borderId="10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4" fontId="6" fillId="0" borderId="0" xfId="0" applyNumberFormat="1" applyFont="1" applyFill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3" fontId="6" fillId="0" borderId="13" xfId="0" applyNumberFormat="1" applyFont="1" applyBorder="1" applyAlignment="1">
      <alignment horizontal="left"/>
    </xf>
    <xf numFmtId="0" fontId="6" fillId="0" borderId="13" xfId="0" applyFont="1" applyFill="1" applyBorder="1" applyAlignment="1">
      <alignment horizontal="left"/>
    </xf>
    <xf numFmtId="164" fontId="8" fillId="0" borderId="10" xfId="1" applyNumberFormat="1" applyFont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4" fontId="8" fillId="0" borderId="0" xfId="1" applyNumberFormat="1" applyFont="1" applyBorder="1" applyAlignment="1">
      <alignment horizontal="left"/>
    </xf>
    <xf numFmtId="0" fontId="9" fillId="0" borderId="0" xfId="0" applyFont="1" applyBorder="1" applyAlignment="1">
      <alignment horizontal="left"/>
    </xf>
    <xf numFmtId="3" fontId="10" fillId="0" borderId="0" xfId="0" applyNumberFormat="1" applyFont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164" fontId="11" fillId="0" borderId="0" xfId="1" applyNumberFormat="1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/>
    <xf numFmtId="0" fontId="7" fillId="0" borderId="9" xfId="0" applyFont="1" applyFill="1" applyBorder="1" applyAlignment="1">
      <alignment horizontal="left"/>
    </xf>
    <xf numFmtId="4" fontId="7" fillId="0" borderId="9" xfId="0" applyNumberFormat="1" applyFont="1" applyFill="1" applyBorder="1" applyAlignment="1">
      <alignment horizontal="left"/>
    </xf>
    <xf numFmtId="39" fontId="7" fillId="0" borderId="9" xfId="0" applyNumberFormat="1" applyFont="1" applyFill="1" applyBorder="1" applyAlignment="1">
      <alignment horizontal="left"/>
    </xf>
    <xf numFmtId="0" fontId="0" fillId="0" borderId="0" xfId="0" applyFont="1"/>
    <xf numFmtId="0" fontId="12" fillId="0" borderId="0" xfId="0" applyFont="1"/>
    <xf numFmtId="3" fontId="7" fillId="0" borderId="10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Fill="1"/>
    <xf numFmtId="0" fontId="0" fillId="0" borderId="0" xfId="0" applyFont="1" applyFill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3" fillId="0" borderId="10" xfId="0" applyFont="1" applyFill="1" applyBorder="1" applyAlignment="1">
      <alignment horizontal="left"/>
    </xf>
    <xf numFmtId="3" fontId="13" fillId="0" borderId="10" xfId="0" applyNumberFormat="1" applyFont="1" applyFill="1" applyBorder="1" applyAlignment="1">
      <alignment horizontal="left"/>
    </xf>
    <xf numFmtId="4" fontId="13" fillId="0" borderId="10" xfId="0" applyNumberFormat="1" applyFont="1" applyFill="1" applyBorder="1" applyAlignment="1">
      <alignment horizontal="left"/>
    </xf>
    <xf numFmtId="39" fontId="13" fillId="0" borderId="10" xfId="0" applyNumberFormat="1" applyFont="1" applyFill="1" applyBorder="1" applyAlignment="1">
      <alignment horizontal="left"/>
    </xf>
    <xf numFmtId="0" fontId="14" fillId="0" borderId="10" xfId="0" applyFont="1" applyBorder="1" applyAlignment="1">
      <alignment horizontal="left"/>
    </xf>
    <xf numFmtId="4" fontId="14" fillId="0" borderId="10" xfId="0" applyNumberFormat="1" applyFont="1" applyBorder="1" applyAlignment="1">
      <alignment horizontal="left"/>
    </xf>
    <xf numFmtId="3" fontId="14" fillId="0" borderId="10" xfId="0" applyNumberFormat="1" applyFont="1" applyBorder="1" applyAlignment="1">
      <alignment horizontal="left"/>
    </xf>
    <xf numFmtId="4" fontId="15" fillId="0" borderId="10" xfId="0" applyNumberFormat="1" applyFont="1" applyFill="1" applyBorder="1" applyAlignment="1">
      <alignment horizontal="left"/>
    </xf>
    <xf numFmtId="4" fontId="14" fillId="0" borderId="10" xfId="0" applyNumberFormat="1" applyFont="1" applyFill="1" applyBorder="1" applyAlignment="1">
      <alignment horizontal="left"/>
    </xf>
    <xf numFmtId="164" fontId="15" fillId="0" borderId="10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6" fillId="0" borderId="1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2" fillId="2" borderId="10" xfId="0" applyFont="1" applyFill="1" applyBorder="1" applyAlignment="1">
      <alignment horizontal="left"/>
    </xf>
    <xf numFmtId="43" fontId="13" fillId="0" borderId="10" xfId="2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7" fillId="0" borderId="10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4" fontId="13" fillId="3" borderId="10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4" fontId="13" fillId="4" borderId="10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18" fillId="0" borderId="10" xfId="0" applyFont="1" applyFill="1" applyBorder="1" applyAlignment="1">
      <alignment horizontal="left"/>
    </xf>
    <xf numFmtId="4" fontId="18" fillId="0" borderId="10" xfId="0" applyNumberFormat="1" applyFont="1" applyFill="1" applyBorder="1" applyAlignment="1">
      <alignment horizontal="left"/>
    </xf>
    <xf numFmtId="43" fontId="18" fillId="0" borderId="10" xfId="2" applyFont="1" applyBorder="1" applyAlignment="1">
      <alignment horizontal="center"/>
    </xf>
    <xf numFmtId="4" fontId="18" fillId="4" borderId="10" xfId="0" applyNumberFormat="1" applyFont="1" applyFill="1" applyBorder="1" applyAlignment="1">
      <alignment horizontal="left"/>
    </xf>
    <xf numFmtId="4" fontId="18" fillId="3" borderId="10" xfId="0" applyNumberFormat="1" applyFont="1" applyFill="1" applyBorder="1" applyAlignment="1">
      <alignment horizontal="left"/>
    </xf>
    <xf numFmtId="3" fontId="18" fillId="0" borderId="10" xfId="0" applyNumberFormat="1" applyFont="1" applyFill="1" applyBorder="1" applyAlignment="1">
      <alignment horizontal="left"/>
    </xf>
    <xf numFmtId="4" fontId="0" fillId="0" borderId="0" xfId="0" applyNumberFormat="1"/>
    <xf numFmtId="0" fontId="0" fillId="3" borderId="0" xfId="0" applyFill="1"/>
    <xf numFmtId="43" fontId="0" fillId="0" borderId="0" xfId="0" applyNumberFormat="1"/>
    <xf numFmtId="43" fontId="0" fillId="0" borderId="10" xfId="2" applyFont="1" applyBorder="1" applyAlignment="1">
      <alignment horizontal="center"/>
    </xf>
    <xf numFmtId="0" fontId="0" fillId="5" borderId="0" xfId="0" applyFill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428625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2743200" y="914400"/>
          <a:ext cx="14954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104775</xdr:rowOff>
    </xdr:from>
    <xdr:to>
      <xdr:col>2</xdr:col>
      <xdr:colOff>495300</xdr:colOff>
      <xdr:row>6</xdr:row>
      <xdr:rowOff>152400</xdr:rowOff>
    </xdr:to>
    <xdr:pic>
      <xdr:nvPicPr>
        <xdr:cNvPr id="1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85725" y="104775"/>
          <a:ext cx="19335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16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38750" y="238125"/>
          <a:ext cx="1819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428625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2743200" y="914400"/>
          <a:ext cx="14954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104775</xdr:rowOff>
    </xdr:from>
    <xdr:to>
      <xdr:col>2</xdr:col>
      <xdr:colOff>495300</xdr:colOff>
      <xdr:row>6</xdr:row>
      <xdr:rowOff>152400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85725" y="104775"/>
          <a:ext cx="19335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38750" y="238125"/>
          <a:ext cx="1819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428625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2743200" y="914400"/>
          <a:ext cx="14954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104775</xdr:rowOff>
    </xdr:from>
    <xdr:to>
      <xdr:col>2</xdr:col>
      <xdr:colOff>495300</xdr:colOff>
      <xdr:row>6</xdr:row>
      <xdr:rowOff>152400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85725" y="104775"/>
          <a:ext cx="19335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38750" y="238125"/>
          <a:ext cx="1819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2743200" y="914400"/>
          <a:ext cx="14954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104775</xdr:rowOff>
    </xdr:from>
    <xdr:to>
      <xdr:col>2</xdr:col>
      <xdr:colOff>495300</xdr:colOff>
      <xdr:row>6</xdr:row>
      <xdr:rowOff>152400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85725" y="104775"/>
          <a:ext cx="19335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38750" y="238125"/>
          <a:ext cx="1819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2752725" y="914400"/>
          <a:ext cx="14827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104775</xdr:rowOff>
    </xdr:from>
    <xdr:to>
      <xdr:col>2</xdr:col>
      <xdr:colOff>495300</xdr:colOff>
      <xdr:row>6</xdr:row>
      <xdr:rowOff>152400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85725" y="104775"/>
          <a:ext cx="19335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041900" y="238125"/>
          <a:ext cx="1438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291465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104775</xdr:rowOff>
    </xdr:from>
    <xdr:to>
      <xdr:col>2</xdr:col>
      <xdr:colOff>495300</xdr:colOff>
      <xdr:row>6</xdr:row>
      <xdr:rowOff>152400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85725" y="104775"/>
          <a:ext cx="210502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038725" y="238125"/>
          <a:ext cx="1438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304800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104775</xdr:rowOff>
    </xdr:from>
    <xdr:to>
      <xdr:col>2</xdr:col>
      <xdr:colOff>495300</xdr:colOff>
      <xdr:row>6</xdr:row>
      <xdr:rowOff>152400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85725" y="104775"/>
          <a:ext cx="22383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172075" y="238125"/>
          <a:ext cx="1438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310515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0</xdr:row>
      <xdr:rowOff>95250</xdr:rowOff>
    </xdr:from>
    <xdr:to>
      <xdr:col>2</xdr:col>
      <xdr:colOff>447675</xdr:colOff>
      <xdr:row>6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38100" y="95250"/>
          <a:ext cx="229552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29225" y="238125"/>
          <a:ext cx="1371600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316230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0</xdr:row>
      <xdr:rowOff>95250</xdr:rowOff>
    </xdr:from>
    <xdr:to>
      <xdr:col>2</xdr:col>
      <xdr:colOff>447675</xdr:colOff>
      <xdr:row>6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38100" y="95250"/>
          <a:ext cx="23526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86375" y="238125"/>
          <a:ext cx="1428750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316230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0</xdr:row>
      <xdr:rowOff>95250</xdr:rowOff>
    </xdr:from>
    <xdr:to>
      <xdr:col>2</xdr:col>
      <xdr:colOff>447675</xdr:colOff>
      <xdr:row>6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38100" y="95250"/>
          <a:ext cx="23526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86375" y="238125"/>
          <a:ext cx="12858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316230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0</xdr:row>
      <xdr:rowOff>95250</xdr:rowOff>
    </xdr:from>
    <xdr:to>
      <xdr:col>2</xdr:col>
      <xdr:colOff>447675</xdr:colOff>
      <xdr:row>6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38100" y="95250"/>
          <a:ext cx="23526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86375" y="238125"/>
          <a:ext cx="12858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316230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0</xdr:row>
      <xdr:rowOff>95250</xdr:rowOff>
    </xdr:from>
    <xdr:to>
      <xdr:col>2</xdr:col>
      <xdr:colOff>447675</xdr:colOff>
      <xdr:row>6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38100" y="95250"/>
          <a:ext cx="23526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286375" y="238125"/>
          <a:ext cx="12858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4</xdr:row>
      <xdr:rowOff>152400</xdr:rowOff>
    </xdr:from>
    <xdr:to>
      <xdr:col>5</xdr:col>
      <xdr:colOff>396875</xdr:colOff>
      <xdr:row>6</xdr:row>
      <xdr:rowOff>114300</xdr:rowOff>
    </xdr:to>
    <xdr:pic>
      <xdr:nvPicPr>
        <xdr:cNvPr id="2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0000" contrast="6000"/>
        </a:blip>
        <a:srcRect/>
        <a:stretch>
          <a:fillRect/>
        </a:stretch>
      </xdr:blipFill>
      <xdr:spPr bwMode="auto">
        <a:xfrm>
          <a:off x="3162300" y="914400"/>
          <a:ext cx="1463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0</xdr:row>
      <xdr:rowOff>95250</xdr:rowOff>
    </xdr:from>
    <xdr:to>
      <xdr:col>2</xdr:col>
      <xdr:colOff>447675</xdr:colOff>
      <xdr:row>6</xdr:row>
      <xdr:rowOff>142875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r="20599" b="19772"/>
        <a:stretch>
          <a:fillRect/>
        </a:stretch>
      </xdr:blipFill>
      <xdr:spPr bwMode="auto">
        <a:xfrm>
          <a:off x="38100" y="95250"/>
          <a:ext cx="23526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295275</xdr:colOff>
      <xdr:row>1</xdr:row>
      <xdr:rowOff>47625</xdr:rowOff>
    </xdr:from>
    <xdr:to>
      <xdr:col>8</xdr:col>
      <xdr:colOff>209550</xdr:colOff>
      <xdr:row>6</xdr:row>
      <xdr:rowOff>123825</xdr:rowOff>
    </xdr:to>
    <xdr:pic>
      <xdr:nvPicPr>
        <xdr:cNvPr id="4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5017" t="4059" r="7701" b="4268"/>
        <a:stretch>
          <a:fillRect/>
        </a:stretch>
      </xdr:blipFill>
      <xdr:spPr bwMode="auto">
        <a:xfrm>
          <a:off x="5305425" y="238125"/>
          <a:ext cx="134302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8</xdr:col>
      <xdr:colOff>857382</xdr:colOff>
      <xdr:row>7</xdr:row>
      <xdr:rowOff>73224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72150" y="571500"/>
          <a:ext cx="1524132" cy="83522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4</xdr:col>
      <xdr:colOff>701167</xdr:colOff>
      <xdr:row>4</xdr:row>
      <xdr:rowOff>150906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100" y="5715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410160</xdr:colOff>
      <xdr:row>7</xdr:row>
      <xdr:rowOff>45823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90500"/>
          <a:ext cx="2353260" cy="118882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8</xdr:col>
      <xdr:colOff>857382</xdr:colOff>
      <xdr:row>6</xdr:row>
      <xdr:rowOff>73224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72150" y="381000"/>
          <a:ext cx="1524132" cy="83522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4</xdr:col>
      <xdr:colOff>701167</xdr:colOff>
      <xdr:row>5</xdr:row>
      <xdr:rowOff>150906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100" y="7620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410160</xdr:colOff>
      <xdr:row>7</xdr:row>
      <xdr:rowOff>45823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90500"/>
          <a:ext cx="2353260" cy="118882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8</xdr:col>
      <xdr:colOff>95382</xdr:colOff>
      <xdr:row>6</xdr:row>
      <xdr:rowOff>73224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10150" y="381000"/>
          <a:ext cx="1524132" cy="83522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4</xdr:col>
      <xdr:colOff>701167</xdr:colOff>
      <xdr:row>5</xdr:row>
      <xdr:rowOff>150906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100" y="7620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410160</xdr:colOff>
      <xdr:row>7</xdr:row>
      <xdr:rowOff>45823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90500"/>
          <a:ext cx="2353260" cy="1188823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4</xdr:col>
      <xdr:colOff>701167</xdr:colOff>
      <xdr:row>4</xdr:row>
      <xdr:rowOff>150906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05100" y="5715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2</xdr:col>
      <xdr:colOff>410160</xdr:colOff>
      <xdr:row>7</xdr:row>
      <xdr:rowOff>45823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90500"/>
          <a:ext cx="2353260" cy="118882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8</xdr:col>
      <xdr:colOff>95382</xdr:colOff>
      <xdr:row>6</xdr:row>
      <xdr:rowOff>73224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10150" y="381000"/>
          <a:ext cx="1524132" cy="8352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YANI\INFORME%20MENSUAL%20DE%20ALMACEN%202023-dic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 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8">
          <cell r="G18">
            <v>159.5</v>
          </cell>
        </row>
        <row r="65">
          <cell r="G65">
            <v>0</v>
          </cell>
        </row>
      </sheetData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69"/>
  <sheetViews>
    <sheetView topLeftCell="A19" workbookViewId="0">
      <selection activeCell="F71" sqref="F71"/>
    </sheetView>
  </sheetViews>
  <sheetFormatPr baseColWidth="10" defaultRowHeight="15" x14ac:dyDescent="0.25"/>
  <cols>
    <col min="6" max="6" width="17" customWidth="1"/>
    <col min="7" max="7" width="17.140625" customWidth="1"/>
  </cols>
  <sheetData>
    <row r="5" spans="1:9" x14ac:dyDescent="0.25">
      <c r="A5" s="1"/>
      <c r="B5" s="1"/>
      <c r="C5" s="2"/>
      <c r="D5" s="1"/>
      <c r="E5" s="1"/>
      <c r="F5" s="1"/>
      <c r="G5" s="1"/>
      <c r="H5" s="1"/>
      <c r="I5" s="1"/>
    </row>
    <row r="6" spans="1:9" x14ac:dyDescent="0.25">
      <c r="A6" s="1"/>
      <c r="B6" s="1"/>
      <c r="C6" s="2"/>
      <c r="D6" s="1"/>
      <c r="E6" s="1"/>
      <c r="F6" s="1"/>
      <c r="G6" s="1"/>
      <c r="H6" s="1"/>
      <c r="I6" s="1"/>
    </row>
    <row r="7" spans="1:9" x14ac:dyDescent="0.25">
      <c r="A7" s="1"/>
      <c r="B7" s="1"/>
      <c r="C7" s="2"/>
      <c r="D7" s="1"/>
      <c r="E7" s="1"/>
      <c r="F7" s="1"/>
      <c r="G7" s="1"/>
      <c r="H7" s="1"/>
      <c r="I7" s="1"/>
    </row>
    <row r="8" spans="1:9" x14ac:dyDescent="0.25">
      <c r="A8" s="1"/>
      <c r="B8" s="1"/>
      <c r="C8" s="153" t="s">
        <v>0</v>
      </c>
      <c r="D8" s="154"/>
      <c r="E8" s="154"/>
      <c r="F8" s="1"/>
      <c r="G8" s="1"/>
      <c r="H8" s="1"/>
      <c r="I8" s="1"/>
    </row>
    <row r="9" spans="1:9" ht="15.75" x14ac:dyDescent="0.25">
      <c r="A9" s="1"/>
      <c r="B9" s="155" t="s">
        <v>1</v>
      </c>
      <c r="C9" s="155"/>
      <c r="D9" s="155"/>
      <c r="E9" s="155"/>
      <c r="F9" s="155"/>
      <c r="G9" s="1"/>
      <c r="H9" s="5"/>
      <c r="I9" s="1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2"/>
      <c r="G10" s="2"/>
      <c r="H10" s="2"/>
      <c r="I10" s="1"/>
    </row>
    <row r="11" spans="1:9" x14ac:dyDescent="0.25">
      <c r="A11" s="1"/>
      <c r="B11" s="1"/>
      <c r="C11" s="1"/>
      <c r="D11" s="6"/>
      <c r="E11" s="1"/>
      <c r="F11" s="1"/>
      <c r="G11" s="1"/>
      <c r="H11" s="1"/>
      <c r="I11" s="1"/>
    </row>
    <row r="12" spans="1:9" x14ac:dyDescent="0.25">
      <c r="A12" s="6" t="s">
        <v>3</v>
      </c>
      <c r="B12" s="7" t="s">
        <v>83</v>
      </c>
      <c r="C12" s="156" t="s">
        <v>4</v>
      </c>
      <c r="D12" s="156"/>
      <c r="E12" s="156"/>
      <c r="F12" s="7"/>
      <c r="G12" s="7"/>
      <c r="H12" s="7"/>
      <c r="I12" s="9"/>
    </row>
    <row r="13" spans="1:9" x14ac:dyDescent="0.25">
      <c r="A13" s="10" t="s">
        <v>5</v>
      </c>
      <c r="B13" s="11"/>
      <c r="C13" s="7" t="s">
        <v>6</v>
      </c>
      <c r="D13" s="7"/>
      <c r="E13" s="7"/>
      <c r="F13" s="7"/>
      <c r="G13" s="7"/>
      <c r="H13" s="7"/>
      <c r="I13" s="9"/>
    </row>
    <row r="14" spans="1:9" x14ac:dyDescent="0.25">
      <c r="A14" s="10" t="s">
        <v>7</v>
      </c>
      <c r="B14" s="7"/>
      <c r="C14" s="12" t="s">
        <v>8</v>
      </c>
      <c r="D14" s="12"/>
      <c r="E14" s="2" t="s">
        <v>9</v>
      </c>
      <c r="F14" s="12" t="s">
        <v>84</v>
      </c>
      <c r="G14" s="12"/>
      <c r="H14" s="2" t="s">
        <v>10</v>
      </c>
      <c r="I14" s="13">
        <v>2024</v>
      </c>
    </row>
    <row r="15" spans="1:9" ht="15.75" thickBot="1" x14ac:dyDescent="0.3">
      <c r="A15" s="6"/>
      <c r="B15" s="2"/>
      <c r="C15" s="2"/>
      <c r="D15" s="2"/>
      <c r="E15" s="2"/>
      <c r="F15" s="2"/>
      <c r="G15" s="2"/>
      <c r="H15" s="2"/>
      <c r="I15" s="1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16" t="s">
        <v>17</v>
      </c>
    </row>
    <row r="17" spans="1:9" ht="15.75" thickBot="1" x14ac:dyDescent="0.3">
      <c r="A17" s="17"/>
      <c r="B17" s="18"/>
      <c r="C17" s="18" t="s">
        <v>18</v>
      </c>
      <c r="D17" s="18"/>
      <c r="E17" s="18" t="s">
        <v>15</v>
      </c>
      <c r="F17" s="18" t="s">
        <v>19</v>
      </c>
      <c r="G17" s="18" t="s">
        <v>20</v>
      </c>
      <c r="H17" s="18" t="s">
        <v>21</v>
      </c>
      <c r="I17" s="19" t="s">
        <v>15</v>
      </c>
    </row>
    <row r="18" spans="1:9" s="44" customFormat="1" x14ac:dyDescent="0.25">
      <c r="A18" s="41" t="s">
        <v>22</v>
      </c>
      <c r="B18" s="41" t="s">
        <v>23</v>
      </c>
      <c r="C18" s="42">
        <v>0.4</v>
      </c>
      <c r="D18" s="42">
        <v>3</v>
      </c>
      <c r="E18" s="42">
        <f>+C18+D18</f>
        <v>3.4</v>
      </c>
      <c r="F18" s="42">
        <v>2.9</v>
      </c>
      <c r="G18" s="42">
        <f>+E18-F18</f>
        <v>0.5</v>
      </c>
      <c r="H18" s="42">
        <v>1150</v>
      </c>
      <c r="I18" s="43">
        <f t="shared" ref="I18:I62" si="0">G18*H18</f>
        <v>575</v>
      </c>
    </row>
    <row r="19" spans="1:9" s="44" customFormat="1" x14ac:dyDescent="0.25">
      <c r="A19" s="22" t="s">
        <v>24</v>
      </c>
      <c r="B19" s="22" t="s">
        <v>25</v>
      </c>
      <c r="C19" s="42">
        <v>2.5</v>
      </c>
      <c r="D19" s="42">
        <v>9</v>
      </c>
      <c r="E19" s="42">
        <f t="shared" ref="E19:E62" si="1">+C19+D19</f>
        <v>11.5</v>
      </c>
      <c r="F19" s="42">
        <v>9</v>
      </c>
      <c r="G19" s="42">
        <f t="shared" ref="G19:G62" si="2">+E19-F19</f>
        <v>2.5</v>
      </c>
      <c r="H19" s="22">
        <v>200</v>
      </c>
      <c r="I19" s="43">
        <f t="shared" si="0"/>
        <v>500</v>
      </c>
    </row>
    <row r="20" spans="1:9" s="44" customFormat="1" x14ac:dyDescent="0.25">
      <c r="A20" s="22" t="s">
        <v>26</v>
      </c>
      <c r="B20" s="22" t="s">
        <v>25</v>
      </c>
      <c r="C20" s="42">
        <v>50</v>
      </c>
      <c r="D20" s="42">
        <v>275</v>
      </c>
      <c r="E20" s="42">
        <f t="shared" si="1"/>
        <v>325</v>
      </c>
      <c r="F20" s="42">
        <v>304</v>
      </c>
      <c r="G20" s="42">
        <f t="shared" si="2"/>
        <v>21</v>
      </c>
      <c r="H20" s="22">
        <v>32</v>
      </c>
      <c r="I20" s="43">
        <f t="shared" si="0"/>
        <v>672</v>
      </c>
    </row>
    <row r="21" spans="1:9" s="44" customFormat="1" x14ac:dyDescent="0.25">
      <c r="A21" s="22" t="s">
        <v>27</v>
      </c>
      <c r="B21" s="22" t="s">
        <v>25</v>
      </c>
      <c r="C21" s="42">
        <v>2.5</v>
      </c>
      <c r="D21" s="42">
        <v>4</v>
      </c>
      <c r="E21" s="42">
        <f t="shared" si="1"/>
        <v>6.5</v>
      </c>
      <c r="F21" s="42">
        <v>5</v>
      </c>
      <c r="G21" s="42">
        <f t="shared" si="2"/>
        <v>1.5</v>
      </c>
      <c r="H21" s="22">
        <v>90</v>
      </c>
      <c r="I21" s="43">
        <f t="shared" si="0"/>
        <v>135</v>
      </c>
    </row>
    <row r="22" spans="1:9" s="44" customFormat="1" x14ac:dyDescent="0.25">
      <c r="A22" s="22" t="s">
        <v>28</v>
      </c>
      <c r="B22" s="22" t="s">
        <v>25</v>
      </c>
      <c r="C22" s="42">
        <v>15</v>
      </c>
      <c r="D22" s="42">
        <v>70</v>
      </c>
      <c r="E22" s="42">
        <f t="shared" si="1"/>
        <v>85</v>
      </c>
      <c r="F22" s="42">
        <v>85</v>
      </c>
      <c r="G22" s="42">
        <f t="shared" si="2"/>
        <v>0</v>
      </c>
      <c r="H22" s="22">
        <v>30</v>
      </c>
      <c r="I22" s="43">
        <f t="shared" si="0"/>
        <v>0</v>
      </c>
    </row>
    <row r="23" spans="1:9" s="44" customFormat="1" x14ac:dyDescent="0.25">
      <c r="A23" s="22" t="s">
        <v>29</v>
      </c>
      <c r="B23" s="22" t="s">
        <v>25</v>
      </c>
      <c r="C23" s="42">
        <v>3</v>
      </c>
      <c r="D23" s="42">
        <v>5</v>
      </c>
      <c r="E23" s="42">
        <f t="shared" si="1"/>
        <v>8</v>
      </c>
      <c r="F23" s="42">
        <v>5</v>
      </c>
      <c r="G23" s="42">
        <f t="shared" si="2"/>
        <v>3</v>
      </c>
      <c r="H23" s="22">
        <v>180</v>
      </c>
      <c r="I23" s="43">
        <f t="shared" si="0"/>
        <v>540</v>
      </c>
    </row>
    <row r="24" spans="1:9" s="44" customFormat="1" x14ac:dyDescent="0.25">
      <c r="A24" s="22" t="s">
        <v>30</v>
      </c>
      <c r="B24" s="22" t="s">
        <v>31</v>
      </c>
      <c r="C24" s="42">
        <v>102</v>
      </c>
      <c r="D24" s="42">
        <v>144</v>
      </c>
      <c r="E24" s="42">
        <f t="shared" si="1"/>
        <v>246</v>
      </c>
      <c r="F24" s="42">
        <v>174</v>
      </c>
      <c r="G24" s="42">
        <f t="shared" si="2"/>
        <v>72</v>
      </c>
      <c r="H24" s="22">
        <v>18.3</v>
      </c>
      <c r="I24" s="43">
        <f t="shared" si="0"/>
        <v>1317.6000000000001</v>
      </c>
    </row>
    <row r="25" spans="1:9" s="45" customFormat="1" ht="12.75" x14ac:dyDescent="0.2">
      <c r="A25" s="22" t="s">
        <v>32</v>
      </c>
      <c r="B25" s="22" t="s">
        <v>25</v>
      </c>
      <c r="C25" s="42">
        <v>7.5</v>
      </c>
      <c r="D25" s="42">
        <v>60</v>
      </c>
      <c r="E25" s="42">
        <f t="shared" si="1"/>
        <v>67.5</v>
      </c>
      <c r="F25" s="42">
        <v>66</v>
      </c>
      <c r="G25" s="42">
        <f t="shared" si="2"/>
        <v>1.5</v>
      </c>
      <c r="H25" s="22">
        <v>70</v>
      </c>
      <c r="I25" s="43">
        <f t="shared" si="0"/>
        <v>105</v>
      </c>
    </row>
    <row r="26" spans="1:9" s="45" customFormat="1" ht="12.75" x14ac:dyDescent="0.2">
      <c r="A26" s="22" t="s">
        <v>33</v>
      </c>
      <c r="B26" s="22" t="s">
        <v>12</v>
      </c>
      <c r="C26" s="42">
        <v>46</v>
      </c>
      <c r="D26" s="42">
        <v>60</v>
      </c>
      <c r="E26" s="42">
        <f t="shared" si="1"/>
        <v>106</v>
      </c>
      <c r="F26" s="42">
        <v>66</v>
      </c>
      <c r="G26" s="42">
        <f t="shared" si="2"/>
        <v>40</v>
      </c>
      <c r="H26" s="22">
        <v>8</v>
      </c>
      <c r="I26" s="43">
        <f t="shared" si="0"/>
        <v>320</v>
      </c>
    </row>
    <row r="27" spans="1:9" s="44" customFormat="1" x14ac:dyDescent="0.25">
      <c r="A27" s="22" t="s">
        <v>34</v>
      </c>
      <c r="B27" s="22" t="s">
        <v>25</v>
      </c>
      <c r="C27" s="42">
        <v>6</v>
      </c>
      <c r="D27" s="42">
        <v>10</v>
      </c>
      <c r="E27" s="42">
        <f t="shared" si="1"/>
        <v>16</v>
      </c>
      <c r="F27" s="42">
        <v>12</v>
      </c>
      <c r="G27" s="42">
        <f t="shared" si="2"/>
        <v>4</v>
      </c>
      <c r="H27" s="22">
        <v>150</v>
      </c>
      <c r="I27" s="43">
        <f t="shared" si="0"/>
        <v>600</v>
      </c>
    </row>
    <row r="28" spans="1:9" s="44" customFormat="1" x14ac:dyDescent="0.25">
      <c r="A28" s="22" t="s">
        <v>35</v>
      </c>
      <c r="B28" s="22" t="s">
        <v>25</v>
      </c>
      <c r="C28" s="42">
        <v>0</v>
      </c>
      <c r="D28" s="42">
        <v>0</v>
      </c>
      <c r="E28" s="42">
        <f t="shared" si="1"/>
        <v>0</v>
      </c>
      <c r="F28" s="42">
        <v>0</v>
      </c>
      <c r="G28" s="42">
        <f t="shared" si="2"/>
        <v>0</v>
      </c>
      <c r="H28" s="22">
        <v>40</v>
      </c>
      <c r="I28" s="43">
        <f t="shared" si="0"/>
        <v>0</v>
      </c>
    </row>
    <row r="29" spans="1:9" s="45" customFormat="1" ht="12.75" x14ac:dyDescent="0.2">
      <c r="A29" s="22" t="s">
        <v>36</v>
      </c>
      <c r="B29" s="22"/>
      <c r="C29" s="42">
        <v>6</v>
      </c>
      <c r="D29" s="42">
        <v>12</v>
      </c>
      <c r="E29" s="42">
        <f t="shared" si="1"/>
        <v>18</v>
      </c>
      <c r="F29" s="42">
        <v>9</v>
      </c>
      <c r="G29" s="42">
        <f t="shared" si="2"/>
        <v>9</v>
      </c>
      <c r="H29" s="22">
        <v>40</v>
      </c>
      <c r="I29" s="43">
        <f t="shared" si="0"/>
        <v>360</v>
      </c>
    </row>
    <row r="30" spans="1:9" s="44" customFormat="1" x14ac:dyDescent="0.25">
      <c r="A30" s="22" t="s">
        <v>37</v>
      </c>
      <c r="B30" s="22" t="s">
        <v>25</v>
      </c>
      <c r="C30" s="42">
        <v>19</v>
      </c>
      <c r="D30" s="42">
        <v>70</v>
      </c>
      <c r="E30" s="42">
        <f t="shared" si="1"/>
        <v>89</v>
      </c>
      <c r="F30" s="42">
        <v>82</v>
      </c>
      <c r="G30" s="42">
        <f t="shared" si="2"/>
        <v>7</v>
      </c>
      <c r="H30" s="22">
        <v>15</v>
      </c>
      <c r="I30" s="43">
        <f t="shared" si="0"/>
        <v>105</v>
      </c>
    </row>
    <row r="31" spans="1:9" s="44" customFormat="1" x14ac:dyDescent="0.25">
      <c r="A31" s="22" t="s">
        <v>38</v>
      </c>
      <c r="B31" s="22" t="s">
        <v>25</v>
      </c>
      <c r="C31" s="42">
        <v>11</v>
      </c>
      <c r="D31" s="42">
        <v>12</v>
      </c>
      <c r="E31" s="42">
        <f t="shared" si="1"/>
        <v>23</v>
      </c>
      <c r="F31" s="42">
        <v>14</v>
      </c>
      <c r="G31" s="42">
        <f t="shared" si="2"/>
        <v>9</v>
      </c>
      <c r="H31" s="22">
        <v>40</v>
      </c>
      <c r="I31" s="43">
        <f t="shared" si="0"/>
        <v>360</v>
      </c>
    </row>
    <row r="32" spans="1:9" s="45" customFormat="1" ht="12.75" x14ac:dyDescent="0.2">
      <c r="A32" s="22" t="s">
        <v>39</v>
      </c>
      <c r="B32" s="22" t="s">
        <v>12</v>
      </c>
      <c r="C32" s="42">
        <v>98</v>
      </c>
      <c r="D32" s="42">
        <v>288</v>
      </c>
      <c r="E32" s="42">
        <f t="shared" si="1"/>
        <v>386</v>
      </c>
      <c r="F32" s="42">
        <v>346</v>
      </c>
      <c r="G32" s="42">
        <f t="shared" si="2"/>
        <v>40</v>
      </c>
      <c r="H32" s="22">
        <v>5.6</v>
      </c>
      <c r="I32" s="43">
        <f t="shared" si="0"/>
        <v>224</v>
      </c>
    </row>
    <row r="33" spans="1:9" s="44" customFormat="1" x14ac:dyDescent="0.25">
      <c r="A33" s="22" t="s">
        <v>40</v>
      </c>
      <c r="B33" s="22" t="s">
        <v>41</v>
      </c>
      <c r="C33" s="42">
        <v>6</v>
      </c>
      <c r="D33" s="42">
        <v>12</v>
      </c>
      <c r="E33" s="42">
        <f t="shared" si="1"/>
        <v>18</v>
      </c>
      <c r="F33" s="42">
        <v>14</v>
      </c>
      <c r="G33" s="42">
        <f t="shared" si="2"/>
        <v>4</v>
      </c>
      <c r="H33" s="22">
        <v>70</v>
      </c>
      <c r="I33" s="43">
        <f t="shared" si="0"/>
        <v>280</v>
      </c>
    </row>
    <row r="34" spans="1:9" s="45" customFormat="1" ht="12.75" x14ac:dyDescent="0.2">
      <c r="A34" s="22" t="s">
        <v>42</v>
      </c>
      <c r="B34" s="22" t="s">
        <v>12</v>
      </c>
      <c r="C34" s="42">
        <v>225</v>
      </c>
      <c r="D34" s="42">
        <v>700</v>
      </c>
      <c r="E34" s="42">
        <f t="shared" si="1"/>
        <v>925</v>
      </c>
      <c r="F34" s="42">
        <v>850</v>
      </c>
      <c r="G34" s="42">
        <f t="shared" si="2"/>
        <v>75</v>
      </c>
      <c r="H34" s="22">
        <v>5</v>
      </c>
      <c r="I34" s="43">
        <f t="shared" si="0"/>
        <v>375</v>
      </c>
    </row>
    <row r="35" spans="1:9" s="44" customFormat="1" x14ac:dyDescent="0.25">
      <c r="A35" s="22" t="s">
        <v>43</v>
      </c>
      <c r="B35" s="22" t="s">
        <v>25</v>
      </c>
      <c r="C35" s="42">
        <v>14.5</v>
      </c>
      <c r="D35" s="42">
        <v>70</v>
      </c>
      <c r="E35" s="42">
        <f t="shared" si="1"/>
        <v>84.5</v>
      </c>
      <c r="F35" s="42">
        <v>76</v>
      </c>
      <c r="G35" s="42">
        <f t="shared" si="2"/>
        <v>8.5</v>
      </c>
      <c r="H35" s="22">
        <v>60</v>
      </c>
      <c r="I35" s="43">
        <f t="shared" si="0"/>
        <v>510</v>
      </c>
    </row>
    <row r="36" spans="1:9" s="44" customFormat="1" x14ac:dyDescent="0.25">
      <c r="A36" s="22" t="s">
        <v>44</v>
      </c>
      <c r="B36" s="22" t="s">
        <v>45</v>
      </c>
      <c r="C36" s="42">
        <v>4</v>
      </c>
      <c r="D36" s="42">
        <v>9</v>
      </c>
      <c r="E36" s="42">
        <f t="shared" si="1"/>
        <v>13</v>
      </c>
      <c r="F36" s="42">
        <v>7</v>
      </c>
      <c r="G36" s="42">
        <f t="shared" si="2"/>
        <v>6</v>
      </c>
      <c r="H36" s="22">
        <v>200</v>
      </c>
      <c r="I36" s="43">
        <f t="shared" si="0"/>
        <v>1200</v>
      </c>
    </row>
    <row r="37" spans="1:9" s="44" customFormat="1" x14ac:dyDescent="0.25">
      <c r="A37" s="22" t="s">
        <v>46</v>
      </c>
      <c r="B37" s="22" t="s">
        <v>25</v>
      </c>
      <c r="C37" s="42">
        <v>4.5</v>
      </c>
      <c r="D37" s="42">
        <v>19</v>
      </c>
      <c r="E37" s="42">
        <f t="shared" si="1"/>
        <v>23.5</v>
      </c>
      <c r="F37" s="42">
        <v>19</v>
      </c>
      <c r="G37" s="42">
        <f t="shared" si="2"/>
        <v>4.5</v>
      </c>
      <c r="H37" s="22">
        <v>120</v>
      </c>
      <c r="I37" s="43">
        <f t="shared" si="0"/>
        <v>540</v>
      </c>
    </row>
    <row r="38" spans="1:9" s="45" customFormat="1" ht="12.75" x14ac:dyDescent="0.2">
      <c r="A38" s="22" t="s">
        <v>47</v>
      </c>
      <c r="B38" s="22" t="s">
        <v>12</v>
      </c>
      <c r="C38" s="42">
        <v>88</v>
      </c>
      <c r="D38" s="42">
        <v>198</v>
      </c>
      <c r="E38" s="42">
        <f t="shared" si="1"/>
        <v>286</v>
      </c>
      <c r="F38" s="42">
        <v>238</v>
      </c>
      <c r="G38" s="42">
        <f t="shared" si="2"/>
        <v>48</v>
      </c>
      <c r="H38" s="22">
        <v>20</v>
      </c>
      <c r="I38" s="43">
        <f t="shared" si="0"/>
        <v>960</v>
      </c>
    </row>
    <row r="39" spans="1:9" s="44" customFormat="1" x14ac:dyDescent="0.25">
      <c r="A39" s="22" t="s">
        <v>48</v>
      </c>
      <c r="B39" s="22" t="s">
        <v>41</v>
      </c>
      <c r="C39" s="42">
        <v>6.5</v>
      </c>
      <c r="D39" s="42">
        <v>5</v>
      </c>
      <c r="E39" s="42">
        <f t="shared" si="1"/>
        <v>11.5</v>
      </c>
      <c r="F39" s="42">
        <v>8</v>
      </c>
      <c r="G39" s="42">
        <f t="shared" si="2"/>
        <v>3.5</v>
      </c>
      <c r="H39" s="46">
        <v>1500</v>
      </c>
      <c r="I39" s="43">
        <f t="shared" si="0"/>
        <v>5250</v>
      </c>
    </row>
    <row r="40" spans="1:9" s="44" customFormat="1" x14ac:dyDescent="0.25">
      <c r="A40" s="22" t="s">
        <v>49</v>
      </c>
      <c r="B40" s="22" t="s">
        <v>12</v>
      </c>
      <c r="C40" s="42">
        <v>20</v>
      </c>
      <c r="D40" s="42">
        <v>38</v>
      </c>
      <c r="E40" s="42">
        <f t="shared" si="1"/>
        <v>58</v>
      </c>
      <c r="F40" s="42">
        <v>42</v>
      </c>
      <c r="G40" s="42">
        <f t="shared" si="2"/>
        <v>16</v>
      </c>
      <c r="H40" s="22">
        <v>70</v>
      </c>
      <c r="I40" s="43">
        <f t="shared" si="0"/>
        <v>1120</v>
      </c>
    </row>
    <row r="41" spans="1:9" s="44" customFormat="1" x14ac:dyDescent="0.25">
      <c r="A41" s="22" t="s">
        <v>50</v>
      </c>
      <c r="B41" s="22" t="s">
        <v>25</v>
      </c>
      <c r="C41" s="42">
        <v>0</v>
      </c>
      <c r="D41" s="42">
        <v>0</v>
      </c>
      <c r="E41" s="42">
        <f t="shared" si="1"/>
        <v>0</v>
      </c>
      <c r="F41" s="42">
        <v>0</v>
      </c>
      <c r="G41" s="42">
        <f t="shared" si="2"/>
        <v>0</v>
      </c>
      <c r="H41" s="22">
        <v>120</v>
      </c>
      <c r="I41" s="43">
        <f t="shared" si="0"/>
        <v>0</v>
      </c>
    </row>
    <row r="42" spans="1:9" s="44" customFormat="1" x14ac:dyDescent="0.25">
      <c r="A42" s="22" t="s">
        <v>51</v>
      </c>
      <c r="B42" s="22" t="s">
        <v>41</v>
      </c>
      <c r="C42" s="42">
        <v>0</v>
      </c>
      <c r="D42" s="42">
        <v>4</v>
      </c>
      <c r="E42" s="42">
        <f t="shared" si="1"/>
        <v>4</v>
      </c>
      <c r="F42" s="42">
        <v>3</v>
      </c>
      <c r="G42" s="42">
        <f t="shared" si="2"/>
        <v>1</v>
      </c>
      <c r="H42" s="22">
        <v>60</v>
      </c>
      <c r="I42" s="43">
        <f t="shared" si="0"/>
        <v>60</v>
      </c>
    </row>
    <row r="43" spans="1:9" s="44" customFormat="1" x14ac:dyDescent="0.25">
      <c r="A43" s="22" t="s">
        <v>52</v>
      </c>
      <c r="B43" s="22" t="s">
        <v>53</v>
      </c>
      <c r="C43" s="42">
        <v>0</v>
      </c>
      <c r="D43" s="42">
        <v>0</v>
      </c>
      <c r="E43" s="42">
        <f t="shared" si="1"/>
        <v>0</v>
      </c>
      <c r="F43" s="42">
        <v>0</v>
      </c>
      <c r="G43" s="42">
        <f t="shared" si="2"/>
        <v>0</v>
      </c>
      <c r="H43" s="22">
        <v>33.9</v>
      </c>
      <c r="I43" s="43">
        <f t="shared" si="0"/>
        <v>0</v>
      </c>
    </row>
    <row r="44" spans="1:9" s="44" customFormat="1" x14ac:dyDescent="0.25">
      <c r="A44" s="22" t="s">
        <v>54</v>
      </c>
      <c r="B44" s="22" t="s">
        <v>55</v>
      </c>
      <c r="C44" s="42">
        <v>0.5</v>
      </c>
      <c r="D44" s="42">
        <v>2</v>
      </c>
      <c r="E44" s="42">
        <f t="shared" si="1"/>
        <v>2.5</v>
      </c>
      <c r="F44" s="42">
        <v>1.5</v>
      </c>
      <c r="G44" s="42">
        <f t="shared" si="2"/>
        <v>1</v>
      </c>
      <c r="H44" s="22">
        <v>375</v>
      </c>
      <c r="I44" s="43">
        <f t="shared" si="0"/>
        <v>375</v>
      </c>
    </row>
    <row r="45" spans="1:9" s="44" customFormat="1" x14ac:dyDescent="0.25">
      <c r="A45" s="22" t="s">
        <v>56</v>
      </c>
      <c r="B45" s="22" t="s">
        <v>57</v>
      </c>
      <c r="C45" s="42">
        <v>5</v>
      </c>
      <c r="D45" s="42">
        <v>0</v>
      </c>
      <c r="E45" s="42">
        <f t="shared" si="1"/>
        <v>5</v>
      </c>
      <c r="F45" s="42">
        <v>2</v>
      </c>
      <c r="G45" s="42">
        <f t="shared" si="2"/>
        <v>3</v>
      </c>
      <c r="H45" s="22">
        <v>150</v>
      </c>
      <c r="I45" s="43">
        <f t="shared" si="0"/>
        <v>450</v>
      </c>
    </row>
    <row r="46" spans="1:9" s="44" customFormat="1" x14ac:dyDescent="0.25">
      <c r="A46" s="22" t="s">
        <v>58</v>
      </c>
      <c r="B46" s="22" t="s">
        <v>25</v>
      </c>
      <c r="C46" s="42">
        <v>0</v>
      </c>
      <c r="D46" s="42">
        <v>0</v>
      </c>
      <c r="E46" s="42">
        <f t="shared" si="1"/>
        <v>0</v>
      </c>
      <c r="F46" s="42">
        <v>0</v>
      </c>
      <c r="G46" s="42">
        <f t="shared" si="2"/>
        <v>0</v>
      </c>
      <c r="H46" s="22">
        <v>25</v>
      </c>
      <c r="I46" s="43">
        <f t="shared" si="0"/>
        <v>0</v>
      </c>
    </row>
    <row r="47" spans="1:9" s="44" customFormat="1" x14ac:dyDescent="0.25">
      <c r="A47" s="22" t="s">
        <v>59</v>
      </c>
      <c r="B47" s="22" t="s">
        <v>25</v>
      </c>
      <c r="C47" s="42">
        <v>3.5</v>
      </c>
      <c r="D47" s="42">
        <v>0</v>
      </c>
      <c r="E47" s="42">
        <f t="shared" si="1"/>
        <v>3.5</v>
      </c>
      <c r="F47" s="42">
        <v>2</v>
      </c>
      <c r="G47" s="42">
        <f t="shared" si="2"/>
        <v>1.5</v>
      </c>
      <c r="H47" s="22">
        <v>75</v>
      </c>
      <c r="I47" s="43">
        <f t="shared" si="0"/>
        <v>112.5</v>
      </c>
    </row>
    <row r="48" spans="1:9" s="44" customFormat="1" x14ac:dyDescent="0.25">
      <c r="A48" s="22" t="s">
        <v>60</v>
      </c>
      <c r="B48" s="22" t="s">
        <v>61</v>
      </c>
      <c r="C48" s="42">
        <v>16</v>
      </c>
      <c r="D48" s="42">
        <v>31</v>
      </c>
      <c r="E48" s="42">
        <f t="shared" si="1"/>
        <v>47</v>
      </c>
      <c r="F48" s="42">
        <v>32</v>
      </c>
      <c r="G48" s="42">
        <f t="shared" si="2"/>
        <v>15</v>
      </c>
      <c r="H48" s="22">
        <v>75</v>
      </c>
      <c r="I48" s="43">
        <f t="shared" si="0"/>
        <v>1125</v>
      </c>
    </row>
    <row r="49" spans="1:9" s="44" customFormat="1" x14ac:dyDescent="0.25">
      <c r="A49" s="22" t="s">
        <v>62</v>
      </c>
      <c r="B49" s="22" t="s">
        <v>25</v>
      </c>
      <c r="C49" s="42">
        <v>40</v>
      </c>
      <c r="D49" s="42">
        <v>60</v>
      </c>
      <c r="E49" s="42">
        <f t="shared" si="1"/>
        <v>100</v>
      </c>
      <c r="F49" s="42">
        <v>80</v>
      </c>
      <c r="G49" s="42">
        <f t="shared" si="2"/>
        <v>20</v>
      </c>
      <c r="H49" s="22">
        <v>40</v>
      </c>
      <c r="I49" s="43">
        <f t="shared" si="0"/>
        <v>800</v>
      </c>
    </row>
    <row r="50" spans="1:9" s="44" customFormat="1" x14ac:dyDescent="0.25">
      <c r="A50" s="22" t="s">
        <v>63</v>
      </c>
      <c r="B50" s="22" t="s">
        <v>12</v>
      </c>
      <c r="C50" s="42">
        <v>848</v>
      </c>
      <c r="D50" s="42">
        <v>250</v>
      </c>
      <c r="E50" s="42">
        <f t="shared" si="1"/>
        <v>1098</v>
      </c>
      <c r="F50" s="42">
        <v>375</v>
      </c>
      <c r="G50" s="42">
        <f t="shared" si="2"/>
        <v>723</v>
      </c>
      <c r="H50" s="22">
        <v>20</v>
      </c>
      <c r="I50" s="43">
        <f t="shared" si="0"/>
        <v>14460</v>
      </c>
    </row>
    <row r="51" spans="1:9" s="44" customFormat="1" x14ac:dyDescent="0.25">
      <c r="A51" s="22" t="s">
        <v>64</v>
      </c>
      <c r="B51" s="22" t="s">
        <v>25</v>
      </c>
      <c r="C51" s="42">
        <v>8</v>
      </c>
      <c r="D51" s="42">
        <v>12</v>
      </c>
      <c r="E51" s="42">
        <f t="shared" si="1"/>
        <v>20</v>
      </c>
      <c r="F51" s="42">
        <v>17</v>
      </c>
      <c r="G51" s="42">
        <f t="shared" si="2"/>
        <v>3</v>
      </c>
      <c r="H51" s="22">
        <v>150</v>
      </c>
      <c r="I51" s="43">
        <f t="shared" si="0"/>
        <v>450</v>
      </c>
    </row>
    <row r="52" spans="1:9" s="44" customFormat="1" x14ac:dyDescent="0.25">
      <c r="A52" s="22" t="s">
        <v>65</v>
      </c>
      <c r="B52" s="22" t="s">
        <v>25</v>
      </c>
      <c r="C52" s="42">
        <f>+[1]NOVIEMBRE!G65</f>
        <v>0</v>
      </c>
      <c r="D52" s="42">
        <v>22</v>
      </c>
      <c r="E52" s="42">
        <f t="shared" si="1"/>
        <v>22</v>
      </c>
      <c r="F52" s="42">
        <v>16.2</v>
      </c>
      <c r="G52" s="42">
        <f t="shared" si="2"/>
        <v>5.8000000000000007</v>
      </c>
      <c r="H52" s="22">
        <v>250</v>
      </c>
      <c r="I52" s="43">
        <f t="shared" si="0"/>
        <v>1450.0000000000002</v>
      </c>
    </row>
    <row r="53" spans="1:9" s="44" customFormat="1" x14ac:dyDescent="0.25">
      <c r="A53" s="22" t="s">
        <v>66</v>
      </c>
      <c r="B53" s="22" t="s">
        <v>67</v>
      </c>
      <c r="C53" s="42">
        <v>5</v>
      </c>
      <c r="D53" s="42">
        <v>10</v>
      </c>
      <c r="E53" s="42">
        <f t="shared" si="1"/>
        <v>15</v>
      </c>
      <c r="F53" s="42">
        <v>14</v>
      </c>
      <c r="G53" s="42">
        <f t="shared" si="2"/>
        <v>1</v>
      </c>
      <c r="H53" s="22">
        <v>25</v>
      </c>
      <c r="I53" s="43">
        <f t="shared" si="0"/>
        <v>25</v>
      </c>
    </row>
    <row r="54" spans="1:9" s="44" customFormat="1" x14ac:dyDescent="0.25">
      <c r="A54" s="22" t="s">
        <v>68</v>
      </c>
      <c r="B54" s="22" t="s">
        <v>25</v>
      </c>
      <c r="C54" s="42">
        <v>7</v>
      </c>
      <c r="D54" s="42">
        <v>14</v>
      </c>
      <c r="E54" s="42">
        <f t="shared" si="1"/>
        <v>21</v>
      </c>
      <c r="F54" s="42">
        <v>14</v>
      </c>
      <c r="G54" s="42">
        <f t="shared" si="2"/>
        <v>7</v>
      </c>
      <c r="H54" s="22">
        <v>120</v>
      </c>
      <c r="I54" s="43">
        <f t="shared" si="0"/>
        <v>840</v>
      </c>
    </row>
    <row r="55" spans="1:9" s="44" customFormat="1" x14ac:dyDescent="0.25">
      <c r="A55" s="22" t="s">
        <v>69</v>
      </c>
      <c r="B55" s="22" t="s">
        <v>70</v>
      </c>
      <c r="C55" s="42">
        <v>35</v>
      </c>
      <c r="D55" s="42">
        <v>56</v>
      </c>
      <c r="E55" s="42">
        <f t="shared" si="1"/>
        <v>91</v>
      </c>
      <c r="F55" s="42">
        <v>83</v>
      </c>
      <c r="G55" s="42">
        <f t="shared" si="2"/>
        <v>8</v>
      </c>
      <c r="H55" s="22">
        <v>12</v>
      </c>
      <c r="I55" s="43">
        <f t="shared" si="0"/>
        <v>96</v>
      </c>
    </row>
    <row r="56" spans="1:9" s="44" customFormat="1" x14ac:dyDescent="0.25">
      <c r="A56" s="22" t="s">
        <v>71</v>
      </c>
      <c r="B56" s="22" t="s">
        <v>61</v>
      </c>
      <c r="C56" s="42">
        <v>0.03</v>
      </c>
      <c r="D56" s="42">
        <v>5</v>
      </c>
      <c r="E56" s="42">
        <f t="shared" si="1"/>
        <v>5.03</v>
      </c>
      <c r="F56" s="42">
        <v>1</v>
      </c>
      <c r="G56" s="42">
        <f t="shared" si="2"/>
        <v>4.03</v>
      </c>
      <c r="H56" s="22">
        <v>250</v>
      </c>
      <c r="I56" s="43">
        <f t="shared" si="0"/>
        <v>1007.5000000000001</v>
      </c>
    </row>
    <row r="57" spans="1:9" s="44" customFormat="1" x14ac:dyDescent="0.25">
      <c r="A57" s="22" t="s">
        <v>72</v>
      </c>
      <c r="B57" s="22" t="s">
        <v>70</v>
      </c>
      <c r="C57" s="42">
        <v>8</v>
      </c>
      <c r="D57" s="42">
        <v>12</v>
      </c>
      <c r="E57" s="42">
        <f t="shared" si="1"/>
        <v>20</v>
      </c>
      <c r="F57" s="42">
        <v>16</v>
      </c>
      <c r="G57" s="42">
        <f t="shared" si="2"/>
        <v>4</v>
      </c>
      <c r="H57" s="22">
        <v>40</v>
      </c>
      <c r="I57" s="43">
        <f t="shared" si="0"/>
        <v>160</v>
      </c>
    </row>
    <row r="58" spans="1:9" s="44" customFormat="1" x14ac:dyDescent="0.25">
      <c r="A58" s="22" t="s">
        <v>73</v>
      </c>
      <c r="B58" s="22" t="s">
        <v>12</v>
      </c>
      <c r="C58" s="42">
        <v>50</v>
      </c>
      <c r="D58" s="42">
        <v>192</v>
      </c>
      <c r="E58" s="42">
        <f t="shared" si="1"/>
        <v>242</v>
      </c>
      <c r="F58" s="42">
        <v>218</v>
      </c>
      <c r="G58" s="42">
        <f t="shared" si="2"/>
        <v>24</v>
      </c>
      <c r="H58" s="22">
        <v>7</v>
      </c>
      <c r="I58" s="43">
        <f t="shared" si="0"/>
        <v>168</v>
      </c>
    </row>
    <row r="59" spans="1:9" s="44" customFormat="1" x14ac:dyDescent="0.25">
      <c r="A59" s="22" t="s">
        <v>74</v>
      </c>
      <c r="B59" s="22" t="s">
        <v>25</v>
      </c>
      <c r="C59" s="42">
        <v>9</v>
      </c>
      <c r="D59" s="42">
        <v>12</v>
      </c>
      <c r="E59" s="42">
        <f t="shared" si="1"/>
        <v>21</v>
      </c>
      <c r="F59" s="42">
        <v>14</v>
      </c>
      <c r="G59" s="42">
        <f t="shared" si="2"/>
        <v>7</v>
      </c>
      <c r="H59" s="22">
        <v>50</v>
      </c>
      <c r="I59" s="43">
        <f t="shared" si="0"/>
        <v>350</v>
      </c>
    </row>
    <row r="60" spans="1:9" s="44" customFormat="1" x14ac:dyDescent="0.25">
      <c r="A60" s="22" t="s">
        <v>75</v>
      </c>
      <c r="B60" s="22" t="s">
        <v>41</v>
      </c>
      <c r="C60" s="42">
        <v>2</v>
      </c>
      <c r="D60" s="42">
        <v>4</v>
      </c>
      <c r="E60" s="42">
        <f t="shared" si="1"/>
        <v>6</v>
      </c>
      <c r="F60" s="42">
        <v>3</v>
      </c>
      <c r="G60" s="42">
        <f t="shared" si="2"/>
        <v>3</v>
      </c>
      <c r="H60" s="22">
        <v>60</v>
      </c>
      <c r="I60" s="43">
        <f t="shared" si="0"/>
        <v>180</v>
      </c>
    </row>
    <row r="61" spans="1:9" s="44" customFormat="1" x14ac:dyDescent="0.25">
      <c r="A61" s="22" t="s">
        <v>76</v>
      </c>
      <c r="B61" s="22" t="s">
        <v>23</v>
      </c>
      <c r="C61" s="42">
        <v>0.25</v>
      </c>
      <c r="D61" s="42">
        <v>15</v>
      </c>
      <c r="E61" s="42">
        <f t="shared" si="1"/>
        <v>15.25</v>
      </c>
      <c r="F61" s="42">
        <v>15</v>
      </c>
      <c r="G61" s="42">
        <f t="shared" si="2"/>
        <v>0.25</v>
      </c>
      <c r="H61" s="22">
        <v>150</v>
      </c>
      <c r="I61" s="43">
        <f t="shared" si="0"/>
        <v>37.5</v>
      </c>
    </row>
    <row r="62" spans="1:9" s="44" customFormat="1" x14ac:dyDescent="0.25">
      <c r="A62" s="22" t="s">
        <v>77</v>
      </c>
      <c r="B62" s="22" t="s">
        <v>25</v>
      </c>
      <c r="C62" s="42">
        <v>40</v>
      </c>
      <c r="D62" s="42">
        <v>90</v>
      </c>
      <c r="E62" s="42">
        <f t="shared" si="1"/>
        <v>130</v>
      </c>
      <c r="F62" s="42">
        <v>130</v>
      </c>
      <c r="G62" s="42">
        <f t="shared" si="2"/>
        <v>0</v>
      </c>
      <c r="H62" s="22">
        <v>20</v>
      </c>
      <c r="I62" s="43">
        <f t="shared" si="0"/>
        <v>0</v>
      </c>
    </row>
    <row r="63" spans="1:9" ht="15.75" thickBot="1" x14ac:dyDescent="0.3">
      <c r="A63" s="23"/>
      <c r="B63" s="24"/>
      <c r="C63" s="20"/>
      <c r="D63" s="25"/>
      <c r="E63" s="20"/>
      <c r="F63" s="25"/>
      <c r="G63" s="25"/>
      <c r="H63" s="24"/>
      <c r="I63" s="21"/>
    </row>
    <row r="64" spans="1:9" ht="15.75" thickBot="1" x14ac:dyDescent="0.3">
      <c r="A64" s="26" t="s">
        <v>78</v>
      </c>
      <c r="B64" s="27"/>
      <c r="C64" s="28"/>
      <c r="D64" s="29"/>
      <c r="E64" s="29"/>
      <c r="F64" s="28"/>
      <c r="G64" s="29"/>
      <c r="H64" s="30"/>
      <c r="I64" s="31">
        <f>SUM(I18:I63)</f>
        <v>38195.1</v>
      </c>
    </row>
    <row r="65" spans="1:9" x14ac:dyDescent="0.25">
      <c r="A65" s="32"/>
      <c r="B65" s="32"/>
      <c r="C65" s="32"/>
      <c r="D65" s="33"/>
      <c r="E65" s="33"/>
      <c r="F65" s="32"/>
      <c r="G65" s="33"/>
      <c r="H65" s="24"/>
      <c r="I65" s="34"/>
    </row>
    <row r="66" spans="1:9" ht="20.25" x14ac:dyDescent="0.3">
      <c r="A66" s="35"/>
      <c r="B66" s="35"/>
      <c r="C66" s="35"/>
      <c r="D66" s="36"/>
      <c r="E66" s="36"/>
      <c r="F66" s="35"/>
      <c r="G66" s="36"/>
      <c r="H66" s="37"/>
      <c r="I66" s="38"/>
    </row>
    <row r="67" spans="1:9" x14ac:dyDescent="0.25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5">
      <c r="A68" s="1"/>
      <c r="B68" s="1"/>
      <c r="C68" s="1"/>
      <c r="D68" s="1"/>
      <c r="E68" s="1"/>
      <c r="F68" s="1"/>
      <c r="G68" s="1"/>
      <c r="H68" s="1"/>
      <c r="I68" s="1"/>
    </row>
    <row r="69" spans="1:9" ht="15.75" x14ac:dyDescent="0.25">
      <c r="A69" s="39" t="s">
        <v>79</v>
      </c>
      <c r="B69" s="39"/>
      <c r="C69" s="39"/>
      <c r="D69" s="39" t="s">
        <v>80</v>
      </c>
      <c r="E69" s="39"/>
      <c r="F69" s="39"/>
      <c r="G69" s="39" t="s">
        <v>81</v>
      </c>
      <c r="H69" s="39"/>
      <c r="I69" s="39"/>
    </row>
  </sheetData>
  <mergeCells count="3">
    <mergeCell ref="C8:E8"/>
    <mergeCell ref="B9:F9"/>
    <mergeCell ref="C12:E12"/>
  </mergeCells>
  <pageMargins left="0.7" right="0.7" top="0.75" bottom="0.75" header="0.3" footer="0.3"/>
  <pageSetup paperSize="9" scale="73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69"/>
  <sheetViews>
    <sheetView topLeftCell="A34" workbookViewId="0">
      <selection activeCell="A4" sqref="A1:XFD1048576"/>
    </sheetView>
  </sheetViews>
  <sheetFormatPr baseColWidth="10" defaultRowHeight="15" x14ac:dyDescent="0.25"/>
  <cols>
    <col min="6" max="6" width="17" customWidth="1"/>
    <col min="7" max="7" width="17.140625" customWidth="1"/>
  </cols>
  <sheetData>
    <row r="5" spans="1:9" x14ac:dyDescent="0.25">
      <c r="A5" s="4"/>
      <c r="B5" s="4"/>
      <c r="C5" s="3"/>
      <c r="D5" s="4"/>
      <c r="E5" s="4"/>
      <c r="F5" s="4"/>
      <c r="G5" s="4"/>
      <c r="H5" s="4"/>
      <c r="I5" s="4"/>
    </row>
    <row r="6" spans="1:9" x14ac:dyDescent="0.25">
      <c r="A6" s="4"/>
      <c r="B6" s="4"/>
      <c r="C6" s="3"/>
      <c r="D6" s="4"/>
      <c r="E6" s="4"/>
      <c r="F6" s="4"/>
      <c r="G6" s="4"/>
      <c r="H6" s="4"/>
      <c r="I6" s="4"/>
    </row>
    <row r="7" spans="1:9" x14ac:dyDescent="0.25">
      <c r="A7" s="4"/>
      <c r="B7" s="4"/>
      <c r="C7" s="3"/>
      <c r="D7" s="4"/>
      <c r="E7" s="4"/>
      <c r="F7" s="4"/>
      <c r="G7" s="4"/>
      <c r="H7" s="4"/>
      <c r="I7" s="4"/>
    </row>
    <row r="8" spans="1:9" x14ac:dyDescent="0.25">
      <c r="A8" s="4"/>
      <c r="B8" s="4"/>
      <c r="C8" s="153" t="s">
        <v>0</v>
      </c>
      <c r="D8" s="154"/>
      <c r="E8" s="154"/>
      <c r="F8" s="4"/>
      <c r="G8" s="4"/>
      <c r="H8" s="4"/>
      <c r="I8" s="4"/>
    </row>
    <row r="9" spans="1:9" ht="15.75" x14ac:dyDescent="0.25">
      <c r="A9" s="4"/>
      <c r="B9" s="155" t="s">
        <v>1</v>
      </c>
      <c r="C9" s="155"/>
      <c r="D9" s="155"/>
      <c r="E9" s="155"/>
      <c r="F9" s="155"/>
      <c r="G9" s="4"/>
      <c r="H9" s="5"/>
      <c r="I9" s="4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3"/>
      <c r="G10" s="3"/>
      <c r="H10" s="3"/>
      <c r="I10" s="4"/>
    </row>
    <row r="11" spans="1:9" x14ac:dyDescent="0.25">
      <c r="A11" s="4"/>
      <c r="B11" s="4"/>
      <c r="C11" s="4"/>
      <c r="D11" s="6"/>
      <c r="E11" s="4"/>
      <c r="F11" s="4"/>
      <c r="G11" s="4"/>
      <c r="H11" s="4"/>
      <c r="I11" s="4"/>
    </row>
    <row r="12" spans="1:9" x14ac:dyDescent="0.25">
      <c r="A12" s="6" t="s">
        <v>3</v>
      </c>
      <c r="B12" s="8" t="s">
        <v>83</v>
      </c>
      <c r="C12" s="156" t="s">
        <v>4</v>
      </c>
      <c r="D12" s="156"/>
      <c r="E12" s="156"/>
      <c r="F12" s="8"/>
      <c r="G12" s="8"/>
      <c r="H12" s="8"/>
      <c r="I12" s="9"/>
    </row>
    <row r="13" spans="1:9" x14ac:dyDescent="0.25">
      <c r="A13" s="10" t="s">
        <v>5</v>
      </c>
      <c r="B13" s="11"/>
      <c r="C13" s="8" t="s">
        <v>6</v>
      </c>
      <c r="D13" s="8"/>
      <c r="E13" s="8"/>
      <c r="F13" s="8"/>
      <c r="G13" s="8"/>
      <c r="H13" s="8"/>
      <c r="I13" s="9"/>
    </row>
    <row r="14" spans="1:9" x14ac:dyDescent="0.25">
      <c r="A14" s="10" t="s">
        <v>7</v>
      </c>
      <c r="B14" s="8"/>
      <c r="C14" s="12" t="s">
        <v>8</v>
      </c>
      <c r="D14" s="12"/>
      <c r="E14" s="3" t="s">
        <v>9</v>
      </c>
      <c r="F14" s="12" t="s">
        <v>85</v>
      </c>
      <c r="G14" s="12"/>
      <c r="H14" s="3" t="s">
        <v>10</v>
      </c>
      <c r="I14" s="13">
        <v>2024</v>
      </c>
    </row>
    <row r="15" spans="1:9" ht="15.75" thickBot="1" x14ac:dyDescent="0.3">
      <c r="A15" s="6"/>
      <c r="B15" s="3"/>
      <c r="C15" s="3"/>
      <c r="D15" s="3"/>
      <c r="E15" s="3"/>
      <c r="F15" s="3"/>
      <c r="G15" s="3"/>
      <c r="H15" s="3"/>
      <c r="I15" s="4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16" t="s">
        <v>17</v>
      </c>
    </row>
    <row r="17" spans="1:9" ht="15.75" thickBot="1" x14ac:dyDescent="0.3">
      <c r="A17" s="17"/>
      <c r="B17" s="18"/>
      <c r="C17" s="18" t="s">
        <v>18</v>
      </c>
      <c r="D17" s="18"/>
      <c r="E17" s="18" t="s">
        <v>15</v>
      </c>
      <c r="F17" s="18" t="s">
        <v>19</v>
      </c>
      <c r="G17" s="18" t="s">
        <v>20</v>
      </c>
      <c r="H17" s="18" t="s">
        <v>21</v>
      </c>
      <c r="I17" s="19" t="s">
        <v>15</v>
      </c>
    </row>
    <row r="18" spans="1:9" s="44" customFormat="1" x14ac:dyDescent="0.25">
      <c r="A18" s="41" t="s">
        <v>22</v>
      </c>
      <c r="B18" s="41" t="s">
        <v>23</v>
      </c>
      <c r="C18" s="42">
        <f>+ENERO!G18</f>
        <v>0.5</v>
      </c>
      <c r="D18" s="42">
        <v>1</v>
      </c>
      <c r="E18" s="42">
        <f>+C18+D18</f>
        <v>1.5</v>
      </c>
      <c r="F18" s="42">
        <v>0.75</v>
      </c>
      <c r="G18" s="42">
        <f>+E18-F18</f>
        <v>0.75</v>
      </c>
      <c r="H18" s="42">
        <v>1150</v>
      </c>
      <c r="I18" s="43">
        <f t="shared" ref="I18:I62" si="0">G18*H18</f>
        <v>862.5</v>
      </c>
    </row>
    <row r="19" spans="1:9" s="44" customFormat="1" x14ac:dyDescent="0.25">
      <c r="A19" s="22" t="s">
        <v>24</v>
      </c>
      <c r="B19" s="22" t="s">
        <v>25</v>
      </c>
      <c r="C19" s="42">
        <f>+ENERO!G19</f>
        <v>2.5</v>
      </c>
      <c r="D19" s="42">
        <v>4</v>
      </c>
      <c r="E19" s="42">
        <f t="shared" ref="E19:E62" si="1">+C19+D19</f>
        <v>6.5</v>
      </c>
      <c r="F19" s="42">
        <v>4</v>
      </c>
      <c r="G19" s="42">
        <f t="shared" ref="G19:G62" si="2">+E19-F19</f>
        <v>2.5</v>
      </c>
      <c r="H19" s="22">
        <v>200</v>
      </c>
      <c r="I19" s="43">
        <f t="shared" si="0"/>
        <v>500</v>
      </c>
    </row>
    <row r="20" spans="1:9" s="44" customFormat="1" x14ac:dyDescent="0.25">
      <c r="A20" s="22" t="s">
        <v>26</v>
      </c>
      <c r="B20" s="22" t="s">
        <v>25</v>
      </c>
      <c r="C20" s="42">
        <f>+ENERO!G20</f>
        <v>21</v>
      </c>
      <c r="D20" s="42">
        <v>125</v>
      </c>
      <c r="E20" s="42">
        <f t="shared" si="1"/>
        <v>146</v>
      </c>
      <c r="F20" s="42">
        <v>111</v>
      </c>
      <c r="G20" s="42">
        <f t="shared" si="2"/>
        <v>35</v>
      </c>
      <c r="H20" s="22">
        <v>32</v>
      </c>
      <c r="I20" s="43">
        <f t="shared" si="0"/>
        <v>1120</v>
      </c>
    </row>
    <row r="21" spans="1:9" s="44" customFormat="1" x14ac:dyDescent="0.25">
      <c r="A21" s="22" t="s">
        <v>27</v>
      </c>
      <c r="B21" s="22" t="s">
        <v>25</v>
      </c>
      <c r="C21" s="42">
        <f>+ENERO!G21</f>
        <v>1.5</v>
      </c>
      <c r="D21" s="42">
        <v>4</v>
      </c>
      <c r="E21" s="42">
        <f t="shared" si="1"/>
        <v>5.5</v>
      </c>
      <c r="F21" s="42">
        <v>4</v>
      </c>
      <c r="G21" s="42">
        <f t="shared" si="2"/>
        <v>1.5</v>
      </c>
      <c r="H21" s="22">
        <v>90</v>
      </c>
      <c r="I21" s="43">
        <f t="shared" si="0"/>
        <v>135</v>
      </c>
    </row>
    <row r="22" spans="1:9" s="44" customFormat="1" x14ac:dyDescent="0.25">
      <c r="A22" s="22" t="s">
        <v>28</v>
      </c>
      <c r="B22" s="22" t="s">
        <v>25</v>
      </c>
      <c r="C22" s="42">
        <f>+ENERO!G22</f>
        <v>0</v>
      </c>
      <c r="D22" s="42">
        <v>35</v>
      </c>
      <c r="E22" s="42">
        <f t="shared" si="1"/>
        <v>35</v>
      </c>
      <c r="F22" s="42">
        <v>33</v>
      </c>
      <c r="G22" s="42">
        <f t="shared" si="2"/>
        <v>2</v>
      </c>
      <c r="H22" s="22">
        <v>32</v>
      </c>
      <c r="I22" s="43">
        <f t="shared" si="0"/>
        <v>64</v>
      </c>
    </row>
    <row r="23" spans="1:9" s="44" customFormat="1" x14ac:dyDescent="0.25">
      <c r="A23" s="22" t="s">
        <v>29</v>
      </c>
      <c r="B23" s="22" t="s">
        <v>25</v>
      </c>
      <c r="C23" s="42">
        <f>+ENERO!G23</f>
        <v>3</v>
      </c>
      <c r="D23" s="42">
        <v>5</v>
      </c>
      <c r="E23" s="42">
        <f t="shared" si="1"/>
        <v>8</v>
      </c>
      <c r="F23" s="42">
        <v>4</v>
      </c>
      <c r="G23" s="42">
        <f t="shared" si="2"/>
        <v>4</v>
      </c>
      <c r="H23" s="22">
        <v>180</v>
      </c>
      <c r="I23" s="43">
        <f t="shared" si="0"/>
        <v>720</v>
      </c>
    </row>
    <row r="24" spans="1:9" s="44" customFormat="1" x14ac:dyDescent="0.25">
      <c r="A24" s="22" t="s">
        <v>30</v>
      </c>
      <c r="B24" s="22" t="s">
        <v>31</v>
      </c>
      <c r="C24" s="42">
        <f>+ENERO!G24</f>
        <v>72</v>
      </c>
      <c r="D24" s="42">
        <v>96</v>
      </c>
      <c r="E24" s="42">
        <f t="shared" si="1"/>
        <v>168</v>
      </c>
      <c r="F24" s="42">
        <v>120</v>
      </c>
      <c r="G24" s="42">
        <f t="shared" si="2"/>
        <v>48</v>
      </c>
      <c r="H24" s="22">
        <v>18.3</v>
      </c>
      <c r="I24" s="43">
        <f t="shared" si="0"/>
        <v>878.40000000000009</v>
      </c>
    </row>
    <row r="25" spans="1:9" s="45" customFormat="1" ht="12.75" x14ac:dyDescent="0.2">
      <c r="A25" s="22" t="s">
        <v>32</v>
      </c>
      <c r="B25" s="22" t="s">
        <v>25</v>
      </c>
      <c r="C25" s="42">
        <f>+ENERO!G25</f>
        <v>1.5</v>
      </c>
      <c r="D25" s="42">
        <v>25</v>
      </c>
      <c r="E25" s="42">
        <f t="shared" si="1"/>
        <v>26.5</v>
      </c>
      <c r="F25" s="42">
        <v>21</v>
      </c>
      <c r="G25" s="42">
        <f t="shared" si="2"/>
        <v>5.5</v>
      </c>
      <c r="H25" s="22">
        <v>60</v>
      </c>
      <c r="I25" s="43">
        <f t="shared" si="0"/>
        <v>330</v>
      </c>
    </row>
    <row r="26" spans="1:9" s="45" customFormat="1" ht="12.75" x14ac:dyDescent="0.2">
      <c r="A26" s="22" t="s">
        <v>33</v>
      </c>
      <c r="B26" s="22" t="s">
        <v>12</v>
      </c>
      <c r="C26" s="42">
        <f>+ENERO!G26</f>
        <v>40</v>
      </c>
      <c r="D26" s="42">
        <v>60</v>
      </c>
      <c r="E26" s="42">
        <f t="shared" si="1"/>
        <v>100</v>
      </c>
      <c r="F26" s="42">
        <v>50</v>
      </c>
      <c r="G26" s="42">
        <f t="shared" si="2"/>
        <v>50</v>
      </c>
      <c r="H26" s="22">
        <v>8</v>
      </c>
      <c r="I26" s="43">
        <f t="shared" si="0"/>
        <v>400</v>
      </c>
    </row>
    <row r="27" spans="1:9" s="44" customFormat="1" x14ac:dyDescent="0.25">
      <c r="A27" s="22" t="s">
        <v>34</v>
      </c>
      <c r="B27" s="22" t="s">
        <v>25</v>
      </c>
      <c r="C27" s="42">
        <f>+ENERO!G27</f>
        <v>4</v>
      </c>
      <c r="D27" s="42">
        <v>12</v>
      </c>
      <c r="E27" s="42">
        <f t="shared" si="1"/>
        <v>16</v>
      </c>
      <c r="F27" s="42">
        <v>8.65</v>
      </c>
      <c r="G27" s="42">
        <f t="shared" si="2"/>
        <v>7.35</v>
      </c>
      <c r="H27" s="22">
        <v>150</v>
      </c>
      <c r="I27" s="43">
        <f t="shared" si="0"/>
        <v>1102.5</v>
      </c>
    </row>
    <row r="28" spans="1:9" s="44" customFormat="1" x14ac:dyDescent="0.25">
      <c r="A28" s="22" t="s">
        <v>35</v>
      </c>
      <c r="B28" s="22" t="s">
        <v>25</v>
      </c>
      <c r="C28" s="42">
        <f>+ENERO!G28</f>
        <v>0</v>
      </c>
      <c r="D28" s="42">
        <v>0</v>
      </c>
      <c r="E28" s="42">
        <f t="shared" si="1"/>
        <v>0</v>
      </c>
      <c r="F28" s="42">
        <v>0</v>
      </c>
      <c r="G28" s="42">
        <f t="shared" si="2"/>
        <v>0</v>
      </c>
      <c r="H28" s="22">
        <v>40</v>
      </c>
      <c r="I28" s="43">
        <f t="shared" si="0"/>
        <v>0</v>
      </c>
    </row>
    <row r="29" spans="1:9" s="45" customFormat="1" ht="12.75" x14ac:dyDescent="0.2">
      <c r="A29" s="22" t="s">
        <v>36</v>
      </c>
      <c r="B29" s="22"/>
      <c r="C29" s="42">
        <f>+ENERO!G29</f>
        <v>9</v>
      </c>
      <c r="D29" s="42">
        <v>5</v>
      </c>
      <c r="E29" s="42">
        <f t="shared" si="1"/>
        <v>14</v>
      </c>
      <c r="F29" s="42">
        <v>7</v>
      </c>
      <c r="G29" s="42">
        <f t="shared" si="2"/>
        <v>7</v>
      </c>
      <c r="H29" s="22">
        <v>40</v>
      </c>
      <c r="I29" s="43">
        <f t="shared" si="0"/>
        <v>280</v>
      </c>
    </row>
    <row r="30" spans="1:9" s="44" customFormat="1" x14ac:dyDescent="0.25">
      <c r="A30" s="22" t="s">
        <v>37</v>
      </c>
      <c r="B30" s="22" t="s">
        <v>25</v>
      </c>
      <c r="C30" s="42">
        <f>+ENERO!G30</f>
        <v>7</v>
      </c>
      <c r="D30" s="42">
        <v>35</v>
      </c>
      <c r="E30" s="42">
        <f t="shared" si="1"/>
        <v>42</v>
      </c>
      <c r="F30" s="42">
        <v>27</v>
      </c>
      <c r="G30" s="42">
        <f t="shared" si="2"/>
        <v>15</v>
      </c>
      <c r="H30" s="22">
        <v>15</v>
      </c>
      <c r="I30" s="43">
        <f t="shared" si="0"/>
        <v>225</v>
      </c>
    </row>
    <row r="31" spans="1:9" s="44" customFormat="1" x14ac:dyDescent="0.25">
      <c r="A31" s="22" t="s">
        <v>38</v>
      </c>
      <c r="B31" s="22" t="s">
        <v>25</v>
      </c>
      <c r="C31" s="42">
        <f>+ENERO!G31</f>
        <v>9</v>
      </c>
      <c r="D31" s="42">
        <v>10</v>
      </c>
      <c r="E31" s="42">
        <f t="shared" si="1"/>
        <v>19</v>
      </c>
      <c r="F31" s="42">
        <v>12</v>
      </c>
      <c r="G31" s="42">
        <f t="shared" si="2"/>
        <v>7</v>
      </c>
      <c r="H31" s="22">
        <v>40</v>
      </c>
      <c r="I31" s="43">
        <f t="shared" si="0"/>
        <v>280</v>
      </c>
    </row>
    <row r="32" spans="1:9" s="45" customFormat="1" ht="12.75" x14ac:dyDescent="0.2">
      <c r="A32" s="22" t="s">
        <v>39</v>
      </c>
      <c r="B32" s="22" t="s">
        <v>12</v>
      </c>
      <c r="C32" s="42">
        <f>+ENERO!G32</f>
        <v>40</v>
      </c>
      <c r="D32" s="42">
        <v>81</v>
      </c>
      <c r="E32" s="42">
        <f t="shared" si="1"/>
        <v>121</v>
      </c>
      <c r="F32" s="42">
        <v>117</v>
      </c>
      <c r="G32" s="42">
        <f t="shared" si="2"/>
        <v>4</v>
      </c>
      <c r="H32" s="22">
        <v>5.6</v>
      </c>
      <c r="I32" s="43">
        <f t="shared" si="0"/>
        <v>22.4</v>
      </c>
    </row>
    <row r="33" spans="1:9" s="44" customFormat="1" x14ac:dyDescent="0.25">
      <c r="A33" s="22" t="s">
        <v>40</v>
      </c>
      <c r="B33" s="22" t="s">
        <v>41</v>
      </c>
      <c r="C33" s="42">
        <f>+ENERO!G33</f>
        <v>4</v>
      </c>
      <c r="D33" s="42">
        <v>8</v>
      </c>
      <c r="E33" s="42">
        <f t="shared" si="1"/>
        <v>12</v>
      </c>
      <c r="F33" s="42">
        <v>9</v>
      </c>
      <c r="G33" s="42">
        <f t="shared" si="2"/>
        <v>3</v>
      </c>
      <c r="H33" s="22">
        <v>80</v>
      </c>
      <c r="I33" s="43">
        <f t="shared" si="0"/>
        <v>240</v>
      </c>
    </row>
    <row r="34" spans="1:9" s="45" customFormat="1" ht="12.75" x14ac:dyDescent="0.2">
      <c r="A34" s="22" t="s">
        <v>42</v>
      </c>
      <c r="B34" s="22" t="s">
        <v>12</v>
      </c>
      <c r="C34" s="42">
        <f>+ENERO!G34</f>
        <v>75</v>
      </c>
      <c r="D34" s="42">
        <v>400</v>
      </c>
      <c r="E34" s="42">
        <f t="shared" si="1"/>
        <v>475</v>
      </c>
      <c r="F34" s="42">
        <v>400</v>
      </c>
      <c r="G34" s="42">
        <f t="shared" si="2"/>
        <v>75</v>
      </c>
      <c r="H34" s="22">
        <v>5</v>
      </c>
      <c r="I34" s="43">
        <f t="shared" si="0"/>
        <v>375</v>
      </c>
    </row>
    <row r="35" spans="1:9" s="44" customFormat="1" x14ac:dyDescent="0.25">
      <c r="A35" s="22" t="s">
        <v>43</v>
      </c>
      <c r="B35" s="22" t="s">
        <v>25</v>
      </c>
      <c r="C35" s="42">
        <f>+ENERO!G35</f>
        <v>8.5</v>
      </c>
      <c r="D35" s="42">
        <v>30</v>
      </c>
      <c r="E35" s="42">
        <f t="shared" si="1"/>
        <v>38.5</v>
      </c>
      <c r="F35" s="42">
        <v>23</v>
      </c>
      <c r="G35" s="42">
        <f t="shared" si="2"/>
        <v>15.5</v>
      </c>
      <c r="H35" s="22">
        <v>60</v>
      </c>
      <c r="I35" s="43">
        <f t="shared" si="0"/>
        <v>930</v>
      </c>
    </row>
    <row r="36" spans="1:9" s="44" customFormat="1" x14ac:dyDescent="0.25">
      <c r="A36" s="22" t="s">
        <v>44</v>
      </c>
      <c r="B36" s="22" t="s">
        <v>45</v>
      </c>
      <c r="C36" s="42">
        <f>+ENERO!G36</f>
        <v>6</v>
      </c>
      <c r="D36" s="42">
        <v>5</v>
      </c>
      <c r="E36" s="42">
        <f t="shared" si="1"/>
        <v>11</v>
      </c>
      <c r="F36" s="42">
        <v>5</v>
      </c>
      <c r="G36" s="42">
        <f t="shared" si="2"/>
        <v>6</v>
      </c>
      <c r="H36" s="22">
        <v>200</v>
      </c>
      <c r="I36" s="43">
        <f t="shared" si="0"/>
        <v>1200</v>
      </c>
    </row>
    <row r="37" spans="1:9" s="44" customFormat="1" x14ac:dyDescent="0.25">
      <c r="A37" s="22" t="s">
        <v>46</v>
      </c>
      <c r="B37" s="22" t="s">
        <v>25</v>
      </c>
      <c r="C37" s="42">
        <f>+ENERO!G37</f>
        <v>4.5</v>
      </c>
      <c r="D37" s="42">
        <v>12</v>
      </c>
      <c r="E37" s="42">
        <f t="shared" si="1"/>
        <v>16.5</v>
      </c>
      <c r="F37" s="42">
        <v>8</v>
      </c>
      <c r="G37" s="42">
        <f t="shared" si="2"/>
        <v>8.5</v>
      </c>
      <c r="H37" s="22">
        <v>120</v>
      </c>
      <c r="I37" s="43">
        <f t="shared" si="0"/>
        <v>1020</v>
      </c>
    </row>
    <row r="38" spans="1:9" s="45" customFormat="1" ht="12.75" x14ac:dyDescent="0.2">
      <c r="A38" s="22" t="s">
        <v>47</v>
      </c>
      <c r="B38" s="22" t="s">
        <v>12</v>
      </c>
      <c r="C38" s="42">
        <f>+ENERO!G38</f>
        <v>48</v>
      </c>
      <c r="D38" s="42">
        <v>120</v>
      </c>
      <c r="E38" s="42">
        <f t="shared" si="1"/>
        <v>168</v>
      </c>
      <c r="F38" s="42">
        <v>132</v>
      </c>
      <c r="G38" s="42">
        <f t="shared" si="2"/>
        <v>36</v>
      </c>
      <c r="H38" s="22">
        <v>20</v>
      </c>
      <c r="I38" s="43">
        <f t="shared" si="0"/>
        <v>720</v>
      </c>
    </row>
    <row r="39" spans="1:9" s="44" customFormat="1" x14ac:dyDescent="0.25">
      <c r="A39" s="22" t="s">
        <v>48</v>
      </c>
      <c r="B39" s="22" t="s">
        <v>41</v>
      </c>
      <c r="C39" s="42">
        <f>+ENERO!G39</f>
        <v>3.5</v>
      </c>
      <c r="D39" s="42">
        <v>4</v>
      </c>
      <c r="E39" s="42">
        <f t="shared" si="1"/>
        <v>7.5</v>
      </c>
      <c r="F39" s="42">
        <v>6.5</v>
      </c>
      <c r="G39" s="42">
        <f t="shared" si="2"/>
        <v>1</v>
      </c>
      <c r="H39" s="46">
        <v>1500</v>
      </c>
      <c r="I39" s="43">
        <f t="shared" si="0"/>
        <v>1500</v>
      </c>
    </row>
    <row r="40" spans="1:9" s="44" customFormat="1" x14ac:dyDescent="0.25">
      <c r="A40" s="22" t="s">
        <v>49</v>
      </c>
      <c r="B40" s="22" t="s">
        <v>12</v>
      </c>
      <c r="C40" s="42">
        <f>+ENERO!G40</f>
        <v>16</v>
      </c>
      <c r="D40" s="42">
        <v>20</v>
      </c>
      <c r="E40" s="42">
        <f t="shared" si="1"/>
        <v>36</v>
      </c>
      <c r="F40" s="42">
        <v>23</v>
      </c>
      <c r="G40" s="42">
        <f t="shared" si="2"/>
        <v>13</v>
      </c>
      <c r="H40" s="22">
        <v>70</v>
      </c>
      <c r="I40" s="43">
        <f t="shared" si="0"/>
        <v>910</v>
      </c>
    </row>
    <row r="41" spans="1:9" s="44" customFormat="1" x14ac:dyDescent="0.25">
      <c r="A41" s="22" t="s">
        <v>50</v>
      </c>
      <c r="B41" s="22" t="s">
        <v>25</v>
      </c>
      <c r="C41" s="42">
        <f>+ENERO!G41</f>
        <v>0</v>
      </c>
      <c r="D41" s="42">
        <v>0</v>
      </c>
      <c r="E41" s="42">
        <f t="shared" si="1"/>
        <v>0</v>
      </c>
      <c r="F41" s="42">
        <v>0</v>
      </c>
      <c r="G41" s="42">
        <f t="shared" si="2"/>
        <v>0</v>
      </c>
      <c r="H41" s="22">
        <v>120</v>
      </c>
      <c r="I41" s="43">
        <f t="shared" si="0"/>
        <v>0</v>
      </c>
    </row>
    <row r="42" spans="1:9" s="44" customFormat="1" x14ac:dyDescent="0.25">
      <c r="A42" s="22" t="s">
        <v>51</v>
      </c>
      <c r="B42" s="22" t="s">
        <v>41</v>
      </c>
      <c r="C42" s="42">
        <f>+ENERO!G42</f>
        <v>1</v>
      </c>
      <c r="D42" s="42">
        <v>0</v>
      </c>
      <c r="E42" s="42">
        <f t="shared" si="1"/>
        <v>1</v>
      </c>
      <c r="F42" s="42">
        <v>1</v>
      </c>
      <c r="G42" s="42">
        <f t="shared" si="2"/>
        <v>0</v>
      </c>
      <c r="H42" s="22">
        <v>60</v>
      </c>
      <c r="I42" s="43">
        <f t="shared" si="0"/>
        <v>0</v>
      </c>
    </row>
    <row r="43" spans="1:9" s="44" customFormat="1" x14ac:dyDescent="0.25">
      <c r="A43" s="22" t="s">
        <v>52</v>
      </c>
      <c r="B43" s="22" t="s">
        <v>53</v>
      </c>
      <c r="C43" s="42">
        <f>+ENERO!G43</f>
        <v>0</v>
      </c>
      <c r="D43" s="42">
        <v>0</v>
      </c>
      <c r="E43" s="42">
        <f t="shared" si="1"/>
        <v>0</v>
      </c>
      <c r="F43" s="42">
        <v>0</v>
      </c>
      <c r="G43" s="42">
        <f t="shared" si="2"/>
        <v>0</v>
      </c>
      <c r="H43" s="22">
        <v>33.9</v>
      </c>
      <c r="I43" s="43">
        <f t="shared" si="0"/>
        <v>0</v>
      </c>
    </row>
    <row r="44" spans="1:9" s="44" customFormat="1" x14ac:dyDescent="0.25">
      <c r="A44" s="22" t="s">
        <v>54</v>
      </c>
      <c r="B44" s="22" t="s">
        <v>88</v>
      </c>
      <c r="C44" s="42">
        <f>+ENERO!G44</f>
        <v>1</v>
      </c>
      <c r="D44" s="42">
        <v>5</v>
      </c>
      <c r="E44" s="42">
        <f t="shared" si="1"/>
        <v>6</v>
      </c>
      <c r="F44" s="42">
        <v>5</v>
      </c>
      <c r="G44" s="42">
        <f t="shared" si="2"/>
        <v>1</v>
      </c>
      <c r="H44" s="22">
        <v>85</v>
      </c>
      <c r="I44" s="43">
        <f t="shared" si="0"/>
        <v>85</v>
      </c>
    </row>
    <row r="45" spans="1:9" s="44" customFormat="1" x14ac:dyDescent="0.25">
      <c r="A45" s="22" t="s">
        <v>56</v>
      </c>
      <c r="B45" s="22" t="s">
        <v>57</v>
      </c>
      <c r="C45" s="42">
        <f>+ENERO!G45</f>
        <v>3</v>
      </c>
      <c r="D45" s="42">
        <v>0</v>
      </c>
      <c r="E45" s="42">
        <f t="shared" si="1"/>
        <v>3</v>
      </c>
      <c r="F45" s="42">
        <v>2</v>
      </c>
      <c r="G45" s="42">
        <f t="shared" si="2"/>
        <v>1</v>
      </c>
      <c r="H45" s="22">
        <v>150</v>
      </c>
      <c r="I45" s="43">
        <f t="shared" si="0"/>
        <v>150</v>
      </c>
    </row>
    <row r="46" spans="1:9" s="44" customFormat="1" x14ac:dyDescent="0.25">
      <c r="A46" s="22" t="s">
        <v>58</v>
      </c>
      <c r="B46" s="22" t="s">
        <v>25</v>
      </c>
      <c r="C46" s="42">
        <f>+ENERO!G46</f>
        <v>0</v>
      </c>
      <c r="D46" s="42">
        <v>0</v>
      </c>
      <c r="E46" s="42">
        <f t="shared" si="1"/>
        <v>0</v>
      </c>
      <c r="F46" s="42">
        <v>0</v>
      </c>
      <c r="G46" s="42">
        <f t="shared" si="2"/>
        <v>0</v>
      </c>
      <c r="H46" s="22">
        <v>25</v>
      </c>
      <c r="I46" s="43">
        <f t="shared" si="0"/>
        <v>0</v>
      </c>
    </row>
    <row r="47" spans="1:9" s="44" customFormat="1" x14ac:dyDescent="0.25">
      <c r="A47" s="22" t="s">
        <v>59</v>
      </c>
      <c r="B47" s="22" t="s">
        <v>25</v>
      </c>
      <c r="C47" s="42">
        <f>+ENERO!G47</f>
        <v>1.5</v>
      </c>
      <c r="D47" s="42">
        <v>0</v>
      </c>
      <c r="E47" s="42">
        <f t="shared" si="1"/>
        <v>1.5</v>
      </c>
      <c r="F47" s="42">
        <v>1</v>
      </c>
      <c r="G47" s="42">
        <f t="shared" si="2"/>
        <v>0.5</v>
      </c>
      <c r="H47" s="22">
        <v>75</v>
      </c>
      <c r="I47" s="43">
        <f t="shared" si="0"/>
        <v>37.5</v>
      </c>
    </row>
    <row r="48" spans="1:9" s="44" customFormat="1" x14ac:dyDescent="0.25">
      <c r="A48" s="22" t="s">
        <v>60</v>
      </c>
      <c r="B48" s="22" t="s">
        <v>61</v>
      </c>
      <c r="C48" s="42">
        <f>+ENERO!G48</f>
        <v>15</v>
      </c>
      <c r="D48" s="42">
        <v>18</v>
      </c>
      <c r="E48" s="42">
        <f t="shared" si="1"/>
        <v>33</v>
      </c>
      <c r="F48" s="42">
        <v>16</v>
      </c>
      <c r="G48" s="42">
        <f t="shared" si="2"/>
        <v>17</v>
      </c>
      <c r="H48" s="22">
        <v>75</v>
      </c>
      <c r="I48" s="43">
        <f t="shared" si="0"/>
        <v>1275</v>
      </c>
    </row>
    <row r="49" spans="1:9" s="44" customFormat="1" x14ac:dyDescent="0.25">
      <c r="A49" s="22" t="s">
        <v>62</v>
      </c>
      <c r="B49" s="22" t="s">
        <v>25</v>
      </c>
      <c r="C49" s="42">
        <f>+ENERO!G49</f>
        <v>20</v>
      </c>
      <c r="D49" s="42">
        <v>50</v>
      </c>
      <c r="E49" s="42">
        <f t="shared" si="1"/>
        <v>70</v>
      </c>
      <c r="F49" s="42">
        <v>35</v>
      </c>
      <c r="G49" s="42">
        <f t="shared" si="2"/>
        <v>35</v>
      </c>
      <c r="H49" s="22">
        <v>60</v>
      </c>
      <c r="I49" s="43">
        <f t="shared" si="0"/>
        <v>2100</v>
      </c>
    </row>
    <row r="50" spans="1:9" s="44" customFormat="1" x14ac:dyDescent="0.25">
      <c r="A50" s="22" t="s">
        <v>63</v>
      </c>
      <c r="B50" s="22" t="s">
        <v>12</v>
      </c>
      <c r="C50" s="42">
        <f>+ENERO!G50</f>
        <v>723</v>
      </c>
      <c r="D50" s="42">
        <v>250</v>
      </c>
      <c r="E50" s="42">
        <f t="shared" si="1"/>
        <v>973</v>
      </c>
      <c r="F50" s="42">
        <v>923</v>
      </c>
      <c r="G50" s="42">
        <f t="shared" si="2"/>
        <v>50</v>
      </c>
      <c r="H50" s="22">
        <v>20</v>
      </c>
      <c r="I50" s="43">
        <f t="shared" si="0"/>
        <v>1000</v>
      </c>
    </row>
    <row r="51" spans="1:9" s="44" customFormat="1" x14ac:dyDescent="0.25">
      <c r="A51" s="22" t="s">
        <v>64</v>
      </c>
      <c r="B51" s="22" t="s">
        <v>25</v>
      </c>
      <c r="C51" s="42">
        <f>+ENERO!G51</f>
        <v>3</v>
      </c>
      <c r="D51" s="42">
        <v>12</v>
      </c>
      <c r="E51" s="42">
        <f t="shared" si="1"/>
        <v>15</v>
      </c>
      <c r="F51" s="42">
        <v>13</v>
      </c>
      <c r="G51" s="42">
        <f t="shared" si="2"/>
        <v>2</v>
      </c>
      <c r="H51" s="22">
        <v>150</v>
      </c>
      <c r="I51" s="43">
        <f t="shared" si="0"/>
        <v>300</v>
      </c>
    </row>
    <row r="52" spans="1:9" s="44" customFormat="1" x14ac:dyDescent="0.25">
      <c r="A52" s="22" t="s">
        <v>65</v>
      </c>
      <c r="B52" s="22" t="s">
        <v>25</v>
      </c>
      <c r="C52" s="42">
        <f>+ENERO!G52</f>
        <v>5.8000000000000007</v>
      </c>
      <c r="D52" s="42">
        <v>12</v>
      </c>
      <c r="E52" s="42">
        <f t="shared" si="1"/>
        <v>17.8</v>
      </c>
      <c r="F52" s="42">
        <v>15</v>
      </c>
      <c r="G52" s="42">
        <f t="shared" si="2"/>
        <v>2.8000000000000007</v>
      </c>
      <c r="H52" s="22">
        <v>250</v>
      </c>
      <c r="I52" s="43">
        <f t="shared" si="0"/>
        <v>700.00000000000023</v>
      </c>
    </row>
    <row r="53" spans="1:9" s="44" customFormat="1" x14ac:dyDescent="0.25">
      <c r="A53" s="22" t="s">
        <v>66</v>
      </c>
      <c r="B53" s="22" t="s">
        <v>67</v>
      </c>
      <c r="C53" s="42">
        <f>+ENERO!G53</f>
        <v>1</v>
      </c>
      <c r="D53" s="42">
        <v>10</v>
      </c>
      <c r="E53" s="42">
        <f t="shared" si="1"/>
        <v>11</v>
      </c>
      <c r="F53" s="42">
        <v>8</v>
      </c>
      <c r="G53" s="42">
        <f t="shared" si="2"/>
        <v>3</v>
      </c>
      <c r="H53" s="22">
        <v>25</v>
      </c>
      <c r="I53" s="43">
        <f t="shared" si="0"/>
        <v>75</v>
      </c>
    </row>
    <row r="54" spans="1:9" s="44" customFormat="1" x14ac:dyDescent="0.25">
      <c r="A54" s="22" t="s">
        <v>68</v>
      </c>
      <c r="B54" s="22" t="s">
        <v>25</v>
      </c>
      <c r="C54" s="42">
        <f>+ENERO!G54</f>
        <v>7</v>
      </c>
      <c r="D54" s="42">
        <v>12</v>
      </c>
      <c r="E54" s="42">
        <f t="shared" si="1"/>
        <v>19</v>
      </c>
      <c r="F54" s="42">
        <v>14</v>
      </c>
      <c r="G54" s="42">
        <f t="shared" si="2"/>
        <v>5</v>
      </c>
      <c r="H54" s="22">
        <v>120</v>
      </c>
      <c r="I54" s="43">
        <f t="shared" si="0"/>
        <v>600</v>
      </c>
    </row>
    <row r="55" spans="1:9" s="44" customFormat="1" x14ac:dyDescent="0.25">
      <c r="A55" s="22" t="s">
        <v>69</v>
      </c>
      <c r="B55" s="22" t="s">
        <v>70</v>
      </c>
      <c r="C55" s="42">
        <f>+ENERO!G55</f>
        <v>8</v>
      </c>
      <c r="D55" s="42">
        <v>56</v>
      </c>
      <c r="E55" s="42">
        <f t="shared" si="1"/>
        <v>64</v>
      </c>
      <c r="F55" s="42">
        <v>44</v>
      </c>
      <c r="G55" s="42">
        <f t="shared" si="2"/>
        <v>20</v>
      </c>
      <c r="H55" s="22">
        <v>12</v>
      </c>
      <c r="I55" s="43">
        <f t="shared" si="0"/>
        <v>240</v>
      </c>
    </row>
    <row r="56" spans="1:9" s="44" customFormat="1" x14ac:dyDescent="0.25">
      <c r="A56" s="22" t="s">
        <v>71</v>
      </c>
      <c r="B56" s="22" t="s">
        <v>61</v>
      </c>
      <c r="C56" s="42">
        <f>+ENERO!G56</f>
        <v>4.03</v>
      </c>
      <c r="D56" s="42">
        <v>3</v>
      </c>
      <c r="E56" s="42">
        <f t="shared" si="1"/>
        <v>7.03</v>
      </c>
      <c r="F56" s="42">
        <v>1.5</v>
      </c>
      <c r="G56" s="42">
        <f t="shared" si="2"/>
        <v>5.53</v>
      </c>
      <c r="H56" s="22">
        <v>200</v>
      </c>
      <c r="I56" s="43">
        <f t="shared" si="0"/>
        <v>1106</v>
      </c>
    </row>
    <row r="57" spans="1:9" s="44" customFormat="1" x14ac:dyDescent="0.25">
      <c r="A57" s="22" t="s">
        <v>72</v>
      </c>
      <c r="B57" s="22" t="s">
        <v>70</v>
      </c>
      <c r="C57" s="42">
        <f>+ENERO!G57</f>
        <v>4</v>
      </c>
      <c r="D57" s="42">
        <v>12</v>
      </c>
      <c r="E57" s="42">
        <f t="shared" si="1"/>
        <v>16</v>
      </c>
      <c r="F57" s="42">
        <v>8</v>
      </c>
      <c r="G57" s="42">
        <f t="shared" si="2"/>
        <v>8</v>
      </c>
      <c r="H57" s="22">
        <v>40</v>
      </c>
      <c r="I57" s="43">
        <f t="shared" si="0"/>
        <v>320</v>
      </c>
    </row>
    <row r="58" spans="1:9" s="44" customFormat="1" x14ac:dyDescent="0.25">
      <c r="A58" s="22" t="s">
        <v>73</v>
      </c>
      <c r="B58" s="22" t="s">
        <v>12</v>
      </c>
      <c r="C58" s="42">
        <f>+ENERO!G58</f>
        <v>24</v>
      </c>
      <c r="D58" s="42">
        <v>144</v>
      </c>
      <c r="E58" s="42">
        <f t="shared" si="1"/>
        <v>168</v>
      </c>
      <c r="F58" s="42">
        <v>125</v>
      </c>
      <c r="G58" s="42">
        <f t="shared" si="2"/>
        <v>43</v>
      </c>
      <c r="H58" s="22">
        <v>7</v>
      </c>
      <c r="I58" s="43">
        <f t="shared" si="0"/>
        <v>301</v>
      </c>
    </row>
    <row r="59" spans="1:9" s="44" customFormat="1" x14ac:dyDescent="0.25">
      <c r="A59" s="22" t="s">
        <v>74</v>
      </c>
      <c r="B59" s="22" t="s">
        <v>25</v>
      </c>
      <c r="C59" s="42">
        <f>+ENERO!G59</f>
        <v>7</v>
      </c>
      <c r="D59" s="42">
        <v>8</v>
      </c>
      <c r="E59" s="42">
        <f t="shared" si="1"/>
        <v>15</v>
      </c>
      <c r="F59" s="42">
        <v>7</v>
      </c>
      <c r="G59" s="42">
        <f t="shared" si="2"/>
        <v>8</v>
      </c>
      <c r="H59" s="22">
        <v>50</v>
      </c>
      <c r="I59" s="43">
        <f t="shared" si="0"/>
        <v>400</v>
      </c>
    </row>
    <row r="60" spans="1:9" s="44" customFormat="1" x14ac:dyDescent="0.25">
      <c r="A60" s="22" t="s">
        <v>75</v>
      </c>
      <c r="B60" s="22" t="s">
        <v>41</v>
      </c>
      <c r="C60" s="42">
        <f>+ENERO!G60</f>
        <v>3</v>
      </c>
      <c r="D60" s="42">
        <v>0</v>
      </c>
      <c r="E60" s="42">
        <f t="shared" si="1"/>
        <v>3</v>
      </c>
      <c r="F60" s="42">
        <v>1</v>
      </c>
      <c r="G60" s="42">
        <f t="shared" si="2"/>
        <v>2</v>
      </c>
      <c r="H60" s="22">
        <v>60</v>
      </c>
      <c r="I60" s="43">
        <f t="shared" si="0"/>
        <v>120</v>
      </c>
    </row>
    <row r="61" spans="1:9" s="44" customFormat="1" x14ac:dyDescent="0.25">
      <c r="A61" s="22" t="s">
        <v>76</v>
      </c>
      <c r="B61" s="22" t="s">
        <v>23</v>
      </c>
      <c r="C61" s="42">
        <f>+ENERO!G61</f>
        <v>0.25</v>
      </c>
      <c r="D61" s="42">
        <v>2</v>
      </c>
      <c r="E61" s="42">
        <f t="shared" si="1"/>
        <v>2.25</v>
      </c>
      <c r="F61" s="42">
        <v>1.5</v>
      </c>
      <c r="G61" s="42">
        <f t="shared" si="2"/>
        <v>0.75</v>
      </c>
      <c r="H61" s="22">
        <v>150</v>
      </c>
      <c r="I61" s="43">
        <f t="shared" si="0"/>
        <v>112.5</v>
      </c>
    </row>
    <row r="62" spans="1:9" s="44" customFormat="1" x14ac:dyDescent="0.25">
      <c r="A62" s="22" t="s">
        <v>77</v>
      </c>
      <c r="B62" s="22" t="s">
        <v>25</v>
      </c>
      <c r="C62" s="42">
        <f>+ENERO!G62</f>
        <v>0</v>
      </c>
      <c r="D62" s="42">
        <v>80</v>
      </c>
      <c r="E62" s="42">
        <f t="shared" si="1"/>
        <v>80</v>
      </c>
      <c r="F62" s="42">
        <v>70</v>
      </c>
      <c r="G62" s="42">
        <f t="shared" si="2"/>
        <v>10</v>
      </c>
      <c r="H62" s="22">
        <v>20</v>
      </c>
      <c r="I62" s="43">
        <f t="shared" si="0"/>
        <v>200</v>
      </c>
    </row>
    <row r="63" spans="1:9" s="44" customFormat="1" ht="15.75" thickBot="1" x14ac:dyDescent="0.3">
      <c r="A63" s="22" t="s">
        <v>86</v>
      </c>
      <c r="B63" s="22" t="s">
        <v>87</v>
      </c>
      <c r="C63" s="42"/>
      <c r="D63" s="42">
        <v>1</v>
      </c>
      <c r="E63" s="42"/>
      <c r="F63" s="42"/>
      <c r="G63" s="42"/>
      <c r="H63" s="22">
        <v>30</v>
      </c>
      <c r="I63" s="43">
        <v>30</v>
      </c>
    </row>
    <row r="64" spans="1:9" ht="15.75" thickBot="1" x14ac:dyDescent="0.3">
      <c r="A64" s="26" t="s">
        <v>78</v>
      </c>
      <c r="B64" s="27"/>
      <c r="C64" s="28"/>
      <c r="D64" s="29"/>
      <c r="E64" s="29"/>
      <c r="F64" s="28"/>
      <c r="G64" s="29"/>
      <c r="H64" s="30"/>
      <c r="I64" s="31">
        <f>SUM(I18:I63)</f>
        <v>22966.799999999999</v>
      </c>
    </row>
    <row r="65" spans="1:9" x14ac:dyDescent="0.25">
      <c r="A65" s="32"/>
      <c r="B65" s="32"/>
      <c r="C65" s="32"/>
      <c r="D65" s="33"/>
      <c r="E65" s="33"/>
      <c r="F65" s="32"/>
      <c r="G65" s="33"/>
      <c r="H65" s="24"/>
      <c r="I65" s="34"/>
    </row>
    <row r="66" spans="1:9" ht="20.25" x14ac:dyDescent="0.3">
      <c r="A66" s="35"/>
      <c r="B66" s="35"/>
      <c r="C66" s="35"/>
      <c r="D66" s="36"/>
      <c r="E66" s="36"/>
      <c r="F66" s="35"/>
      <c r="G66" s="36"/>
      <c r="H66" s="37"/>
      <c r="I66" s="38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ht="15.75" x14ac:dyDescent="0.25">
      <c r="A69" s="39" t="s">
        <v>79</v>
      </c>
      <c r="B69" s="39"/>
      <c r="C69" s="39"/>
      <c r="D69" s="39" t="s">
        <v>80</v>
      </c>
      <c r="E69" s="39"/>
      <c r="F69" s="39"/>
      <c r="G69" s="39" t="s">
        <v>81</v>
      </c>
      <c r="H69" s="39"/>
      <c r="I69" s="39"/>
    </row>
  </sheetData>
  <mergeCells count="3">
    <mergeCell ref="C8:E8"/>
    <mergeCell ref="B9:F9"/>
    <mergeCell ref="C12:E12"/>
  </mergeCells>
  <pageMargins left="0.7" right="0.7" top="0.75" bottom="0.75" header="0.3" footer="0.3"/>
  <pageSetup paperSize="9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68"/>
  <sheetViews>
    <sheetView view="pageBreakPreview" topLeftCell="A13" zoomScale="60" workbookViewId="0">
      <selection sqref="A1:XFD1048576"/>
    </sheetView>
  </sheetViews>
  <sheetFormatPr baseColWidth="10" defaultRowHeight="15" x14ac:dyDescent="0.25"/>
  <cols>
    <col min="6" max="6" width="17" customWidth="1"/>
    <col min="7" max="7" width="17.140625" customWidth="1"/>
  </cols>
  <sheetData>
    <row r="5" spans="1:9" x14ac:dyDescent="0.25">
      <c r="A5" s="48"/>
      <c r="B5" s="48"/>
      <c r="C5" s="47"/>
      <c r="D5" s="48"/>
      <c r="E5" s="48"/>
      <c r="F5" s="48"/>
      <c r="G5" s="48"/>
      <c r="H5" s="48"/>
      <c r="I5" s="48"/>
    </row>
    <row r="6" spans="1:9" x14ac:dyDescent="0.25">
      <c r="A6" s="48"/>
      <c r="B6" s="48"/>
      <c r="C6" s="47"/>
      <c r="D6" s="48"/>
      <c r="E6" s="48"/>
      <c r="F6" s="48"/>
      <c r="G6" s="48"/>
      <c r="H6" s="48"/>
      <c r="I6" s="48"/>
    </row>
    <row r="7" spans="1:9" x14ac:dyDescent="0.25">
      <c r="A7" s="48"/>
      <c r="B7" s="48"/>
      <c r="C7" s="47"/>
      <c r="D7" s="48"/>
      <c r="E7" s="48"/>
      <c r="F7" s="48"/>
      <c r="G7" s="48"/>
      <c r="H7" s="48"/>
      <c r="I7" s="48"/>
    </row>
    <row r="8" spans="1:9" x14ac:dyDescent="0.25">
      <c r="A8" s="48"/>
      <c r="B8" s="48"/>
      <c r="C8" s="153" t="s">
        <v>0</v>
      </c>
      <c r="D8" s="154"/>
      <c r="E8" s="154"/>
      <c r="F8" s="48"/>
      <c r="G8" s="48"/>
      <c r="H8" s="48"/>
      <c r="I8" s="48"/>
    </row>
    <row r="9" spans="1:9" ht="15.75" x14ac:dyDescent="0.25">
      <c r="A9" s="48"/>
      <c r="B9" s="155" t="s">
        <v>1</v>
      </c>
      <c r="C9" s="155"/>
      <c r="D9" s="155"/>
      <c r="E9" s="155"/>
      <c r="F9" s="155"/>
      <c r="G9" s="48"/>
      <c r="H9" s="5"/>
      <c r="I9" s="48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47"/>
      <c r="G10" s="47"/>
      <c r="H10" s="47"/>
      <c r="I10" s="48"/>
    </row>
    <row r="11" spans="1:9" x14ac:dyDescent="0.25">
      <c r="A11" s="48"/>
      <c r="B11" s="48"/>
      <c r="C11" s="48"/>
      <c r="D11" s="6"/>
      <c r="E11" s="48"/>
      <c r="F11" s="48"/>
      <c r="G11" s="48"/>
      <c r="H11" s="48"/>
      <c r="I11" s="48"/>
    </row>
    <row r="12" spans="1:9" x14ac:dyDescent="0.25">
      <c r="A12" s="6" t="s">
        <v>3</v>
      </c>
      <c r="B12" s="50" t="s">
        <v>83</v>
      </c>
      <c r="C12" s="156" t="s">
        <v>4</v>
      </c>
      <c r="D12" s="156"/>
      <c r="E12" s="156"/>
      <c r="F12" s="50"/>
      <c r="G12" s="50"/>
      <c r="H12" s="50"/>
      <c r="I12" s="9"/>
    </row>
    <row r="13" spans="1:9" x14ac:dyDescent="0.25">
      <c r="A13" s="10" t="s">
        <v>5</v>
      </c>
      <c r="B13" s="11"/>
      <c r="C13" s="50" t="s">
        <v>6</v>
      </c>
      <c r="D13" s="50"/>
      <c r="E13" s="50"/>
      <c r="F13" s="50"/>
      <c r="G13" s="50"/>
      <c r="H13" s="50"/>
      <c r="I13" s="9"/>
    </row>
    <row r="14" spans="1:9" x14ac:dyDescent="0.25">
      <c r="A14" s="10" t="s">
        <v>7</v>
      </c>
      <c r="B14" s="50"/>
      <c r="C14" s="12" t="s">
        <v>8</v>
      </c>
      <c r="D14" s="12"/>
      <c r="E14" s="47" t="s">
        <v>9</v>
      </c>
      <c r="F14" s="12" t="s">
        <v>89</v>
      </c>
      <c r="G14" s="12"/>
      <c r="H14" s="47" t="s">
        <v>10</v>
      </c>
      <c r="I14" s="13">
        <v>2024</v>
      </c>
    </row>
    <row r="15" spans="1:9" ht="15.75" thickBot="1" x14ac:dyDescent="0.3">
      <c r="A15" s="6"/>
      <c r="B15" s="47"/>
      <c r="C15" s="47"/>
      <c r="D15" s="47"/>
      <c r="E15" s="47"/>
      <c r="F15" s="47"/>
      <c r="G15" s="47"/>
      <c r="H15" s="47"/>
      <c r="I15" s="48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16" t="s">
        <v>17</v>
      </c>
    </row>
    <row r="17" spans="1:9" ht="15.75" thickBot="1" x14ac:dyDescent="0.3">
      <c r="A17" s="17"/>
      <c r="B17" s="18"/>
      <c r="C17" s="18" t="s">
        <v>18</v>
      </c>
      <c r="D17" s="18"/>
      <c r="E17" s="18" t="s">
        <v>15</v>
      </c>
      <c r="F17" s="18" t="s">
        <v>19</v>
      </c>
      <c r="G17" s="18" t="s">
        <v>20</v>
      </c>
      <c r="H17" s="18" t="s">
        <v>21</v>
      </c>
      <c r="I17" s="19" t="s">
        <v>15</v>
      </c>
    </row>
    <row r="18" spans="1:9" s="44" customFormat="1" x14ac:dyDescent="0.25">
      <c r="A18" s="41" t="s">
        <v>22</v>
      </c>
      <c r="B18" s="41" t="s">
        <v>23</v>
      </c>
      <c r="C18" s="42">
        <f>+FEBRERO!G18</f>
        <v>0.75</v>
      </c>
      <c r="D18" s="42">
        <v>1</v>
      </c>
      <c r="E18" s="42">
        <f>+C18+D18</f>
        <v>1.75</v>
      </c>
      <c r="F18" s="42">
        <v>0.8</v>
      </c>
      <c r="G18" s="42">
        <f>+E18-F18</f>
        <v>0.95</v>
      </c>
      <c r="H18" s="42">
        <v>1150</v>
      </c>
      <c r="I18" s="43">
        <f t="shared" ref="I18:I62" si="0">G18*H18</f>
        <v>1092.5</v>
      </c>
    </row>
    <row r="19" spans="1:9" s="44" customFormat="1" x14ac:dyDescent="0.25">
      <c r="A19" s="22" t="s">
        <v>24</v>
      </c>
      <c r="B19" s="22" t="s">
        <v>25</v>
      </c>
      <c r="C19" s="42">
        <f>+FEBRERO!G19</f>
        <v>2.5</v>
      </c>
      <c r="D19" s="42">
        <v>3</v>
      </c>
      <c r="E19" s="42">
        <f t="shared" ref="E19:E62" si="1">+C19+D19</f>
        <v>5.5</v>
      </c>
      <c r="F19" s="42">
        <v>3.5</v>
      </c>
      <c r="G19" s="42">
        <f t="shared" ref="G19:G62" si="2">+E19-F19</f>
        <v>2</v>
      </c>
      <c r="H19" s="22">
        <v>200</v>
      </c>
      <c r="I19" s="43">
        <f t="shared" si="0"/>
        <v>400</v>
      </c>
    </row>
    <row r="20" spans="1:9" s="44" customFormat="1" x14ac:dyDescent="0.25">
      <c r="A20" s="22" t="s">
        <v>26</v>
      </c>
      <c r="B20" s="22" t="s">
        <v>25</v>
      </c>
      <c r="C20" s="42">
        <f>+FEBRERO!G20</f>
        <v>35</v>
      </c>
      <c r="D20" s="42">
        <v>125</v>
      </c>
      <c r="E20" s="42">
        <f t="shared" si="1"/>
        <v>160</v>
      </c>
      <c r="F20" s="42">
        <v>140</v>
      </c>
      <c r="G20" s="42">
        <f t="shared" si="2"/>
        <v>20</v>
      </c>
      <c r="H20" s="22">
        <v>35</v>
      </c>
      <c r="I20" s="43">
        <f t="shared" si="0"/>
        <v>700</v>
      </c>
    </row>
    <row r="21" spans="1:9" s="44" customFormat="1" x14ac:dyDescent="0.25">
      <c r="A21" s="22" t="s">
        <v>27</v>
      </c>
      <c r="B21" s="22" t="s">
        <v>25</v>
      </c>
      <c r="C21" s="42">
        <f>+FEBRERO!G21</f>
        <v>1.5</v>
      </c>
      <c r="D21" s="42">
        <v>4</v>
      </c>
      <c r="E21" s="42">
        <f t="shared" si="1"/>
        <v>5.5</v>
      </c>
      <c r="F21" s="42">
        <v>3</v>
      </c>
      <c r="G21" s="42">
        <f t="shared" si="2"/>
        <v>2.5</v>
      </c>
      <c r="H21" s="22">
        <v>90</v>
      </c>
      <c r="I21" s="43">
        <f t="shared" si="0"/>
        <v>225</v>
      </c>
    </row>
    <row r="22" spans="1:9" s="44" customFormat="1" x14ac:dyDescent="0.25">
      <c r="A22" s="22" t="s">
        <v>28</v>
      </c>
      <c r="B22" s="22" t="s">
        <v>25</v>
      </c>
      <c r="C22" s="42">
        <f>+FEBRERO!G22</f>
        <v>2</v>
      </c>
      <c r="D22" s="42">
        <v>35</v>
      </c>
      <c r="E22" s="42">
        <f t="shared" si="1"/>
        <v>37</v>
      </c>
      <c r="F22" s="42">
        <v>27</v>
      </c>
      <c r="G22" s="42">
        <f t="shared" si="2"/>
        <v>10</v>
      </c>
      <c r="H22" s="22">
        <v>40</v>
      </c>
      <c r="I22" s="43">
        <f t="shared" si="0"/>
        <v>400</v>
      </c>
    </row>
    <row r="23" spans="1:9" s="44" customFormat="1" x14ac:dyDescent="0.25">
      <c r="A23" s="22" t="s">
        <v>29</v>
      </c>
      <c r="B23" s="22" t="s">
        <v>25</v>
      </c>
      <c r="C23" s="42">
        <f>+FEBRERO!G23</f>
        <v>4</v>
      </c>
      <c r="D23" s="42">
        <v>5</v>
      </c>
      <c r="E23" s="42">
        <f t="shared" si="1"/>
        <v>9</v>
      </c>
      <c r="F23" s="42">
        <v>6</v>
      </c>
      <c r="G23" s="42">
        <f t="shared" si="2"/>
        <v>3</v>
      </c>
      <c r="H23" s="22">
        <v>180</v>
      </c>
      <c r="I23" s="43">
        <f t="shared" si="0"/>
        <v>540</v>
      </c>
    </row>
    <row r="24" spans="1:9" s="44" customFormat="1" x14ac:dyDescent="0.25">
      <c r="A24" s="22" t="s">
        <v>30</v>
      </c>
      <c r="B24" s="22" t="s">
        <v>31</v>
      </c>
      <c r="C24" s="42">
        <f>+FEBRERO!G24</f>
        <v>48</v>
      </c>
      <c r="D24" s="42">
        <v>144</v>
      </c>
      <c r="E24" s="42">
        <f t="shared" si="1"/>
        <v>192</v>
      </c>
      <c r="F24" s="42">
        <v>132</v>
      </c>
      <c r="G24" s="42">
        <f t="shared" si="2"/>
        <v>60</v>
      </c>
      <c r="H24" s="22">
        <v>18.329999999999998</v>
      </c>
      <c r="I24" s="43">
        <f t="shared" si="0"/>
        <v>1099.8</v>
      </c>
    </row>
    <row r="25" spans="1:9" s="45" customFormat="1" ht="12.75" x14ac:dyDescent="0.2">
      <c r="A25" s="22" t="s">
        <v>32</v>
      </c>
      <c r="B25" s="22" t="s">
        <v>25</v>
      </c>
      <c r="C25" s="42">
        <f>+FEBRERO!G25</f>
        <v>5.5</v>
      </c>
      <c r="D25" s="42">
        <v>25</v>
      </c>
      <c r="E25" s="42">
        <f t="shared" si="1"/>
        <v>30.5</v>
      </c>
      <c r="F25" s="42">
        <v>23</v>
      </c>
      <c r="G25" s="42">
        <f t="shared" si="2"/>
        <v>7.5</v>
      </c>
      <c r="H25" s="22">
        <v>70</v>
      </c>
      <c r="I25" s="43">
        <f t="shared" si="0"/>
        <v>525</v>
      </c>
    </row>
    <row r="26" spans="1:9" s="45" customFormat="1" ht="12.75" x14ac:dyDescent="0.2">
      <c r="A26" s="22" t="s">
        <v>33</v>
      </c>
      <c r="B26" s="22" t="s">
        <v>12</v>
      </c>
      <c r="C26" s="42">
        <f>+FEBRERO!G26</f>
        <v>50</v>
      </c>
      <c r="D26" s="42">
        <v>60</v>
      </c>
      <c r="E26" s="42">
        <f t="shared" si="1"/>
        <v>110</v>
      </c>
      <c r="F26" s="42">
        <v>43</v>
      </c>
      <c r="G26" s="42">
        <f t="shared" si="2"/>
        <v>67</v>
      </c>
      <c r="H26" s="22">
        <v>8</v>
      </c>
      <c r="I26" s="43">
        <f t="shared" si="0"/>
        <v>536</v>
      </c>
    </row>
    <row r="27" spans="1:9" s="44" customFormat="1" x14ac:dyDescent="0.25">
      <c r="A27" s="22" t="s">
        <v>34</v>
      </c>
      <c r="B27" s="22" t="s">
        <v>25</v>
      </c>
      <c r="C27" s="42">
        <f>+FEBRERO!G27</f>
        <v>7.35</v>
      </c>
      <c r="D27" s="42">
        <v>12</v>
      </c>
      <c r="E27" s="42">
        <f t="shared" si="1"/>
        <v>19.350000000000001</v>
      </c>
      <c r="F27" s="42">
        <v>4.3499999999999996</v>
      </c>
      <c r="G27" s="42">
        <f t="shared" si="2"/>
        <v>15.000000000000002</v>
      </c>
      <c r="H27" s="22">
        <v>150</v>
      </c>
      <c r="I27" s="43">
        <f t="shared" si="0"/>
        <v>2250.0000000000005</v>
      </c>
    </row>
    <row r="28" spans="1:9" s="44" customFormat="1" x14ac:dyDescent="0.25">
      <c r="A28" s="22" t="s">
        <v>35</v>
      </c>
      <c r="B28" s="22" t="s">
        <v>25</v>
      </c>
      <c r="C28" s="42">
        <f>+FEBRERO!G28</f>
        <v>0</v>
      </c>
      <c r="D28" s="42">
        <v>0</v>
      </c>
      <c r="E28" s="42">
        <f t="shared" si="1"/>
        <v>0</v>
      </c>
      <c r="F28" s="42">
        <v>0</v>
      </c>
      <c r="G28" s="42">
        <f t="shared" si="2"/>
        <v>0</v>
      </c>
      <c r="H28" s="22">
        <v>40</v>
      </c>
      <c r="I28" s="43">
        <f t="shared" si="0"/>
        <v>0</v>
      </c>
    </row>
    <row r="29" spans="1:9" s="45" customFormat="1" ht="12.75" x14ac:dyDescent="0.2">
      <c r="A29" s="22" t="s">
        <v>36</v>
      </c>
      <c r="B29" s="22"/>
      <c r="C29" s="42">
        <f>+FEBRERO!G29</f>
        <v>7</v>
      </c>
      <c r="D29" s="42">
        <v>10</v>
      </c>
      <c r="E29" s="42">
        <f t="shared" si="1"/>
        <v>17</v>
      </c>
      <c r="F29" s="42">
        <v>10</v>
      </c>
      <c r="G29" s="42">
        <f t="shared" si="2"/>
        <v>7</v>
      </c>
      <c r="H29" s="22">
        <v>40</v>
      </c>
      <c r="I29" s="43">
        <f t="shared" si="0"/>
        <v>280</v>
      </c>
    </row>
    <row r="30" spans="1:9" s="44" customFormat="1" x14ac:dyDescent="0.25">
      <c r="A30" s="22" t="s">
        <v>37</v>
      </c>
      <c r="B30" s="22" t="s">
        <v>25</v>
      </c>
      <c r="C30" s="42">
        <f>+FEBRERO!G30</f>
        <v>15</v>
      </c>
      <c r="D30" s="42">
        <v>35</v>
      </c>
      <c r="E30" s="42">
        <f t="shared" si="1"/>
        <v>50</v>
      </c>
      <c r="F30" s="42">
        <v>30</v>
      </c>
      <c r="G30" s="42">
        <f t="shared" si="2"/>
        <v>20</v>
      </c>
      <c r="H30" s="22">
        <v>15</v>
      </c>
      <c r="I30" s="43">
        <f t="shared" si="0"/>
        <v>300</v>
      </c>
    </row>
    <row r="31" spans="1:9" s="44" customFormat="1" x14ac:dyDescent="0.25">
      <c r="A31" s="22" t="s">
        <v>38</v>
      </c>
      <c r="B31" s="22" t="s">
        <v>25</v>
      </c>
      <c r="C31" s="42">
        <f>+FEBRERO!G31</f>
        <v>7</v>
      </c>
      <c r="D31" s="42">
        <v>6</v>
      </c>
      <c r="E31" s="42">
        <f t="shared" si="1"/>
        <v>13</v>
      </c>
      <c r="F31" s="42">
        <v>8</v>
      </c>
      <c r="G31" s="42">
        <f t="shared" si="2"/>
        <v>5</v>
      </c>
      <c r="H31" s="22">
        <v>40</v>
      </c>
      <c r="I31" s="43">
        <f t="shared" si="0"/>
        <v>200</v>
      </c>
    </row>
    <row r="32" spans="1:9" s="45" customFormat="1" ht="12.75" x14ac:dyDescent="0.2">
      <c r="A32" s="22" t="s">
        <v>39</v>
      </c>
      <c r="B32" s="22" t="s">
        <v>12</v>
      </c>
      <c r="C32" s="42">
        <f>+FEBRERO!G32</f>
        <v>4</v>
      </c>
      <c r="D32" s="42">
        <v>198</v>
      </c>
      <c r="E32" s="42">
        <f t="shared" si="1"/>
        <v>202</v>
      </c>
      <c r="F32" s="42">
        <v>147</v>
      </c>
      <c r="G32" s="42">
        <f t="shared" si="2"/>
        <v>55</v>
      </c>
      <c r="H32" s="22">
        <v>6.67</v>
      </c>
      <c r="I32" s="43">
        <f t="shared" si="0"/>
        <v>366.85</v>
      </c>
    </row>
    <row r="33" spans="1:9" s="44" customFormat="1" x14ac:dyDescent="0.25">
      <c r="A33" s="22" t="s">
        <v>40</v>
      </c>
      <c r="B33" s="22" t="s">
        <v>41</v>
      </c>
      <c r="C33" s="42">
        <f>+FEBRERO!G33</f>
        <v>3</v>
      </c>
      <c r="D33" s="42">
        <v>10</v>
      </c>
      <c r="E33" s="42">
        <f t="shared" si="1"/>
        <v>13</v>
      </c>
      <c r="F33" s="42">
        <v>9</v>
      </c>
      <c r="G33" s="42">
        <f t="shared" si="2"/>
        <v>4</v>
      </c>
      <c r="H33" s="22">
        <v>80</v>
      </c>
      <c r="I33" s="43">
        <f t="shared" si="0"/>
        <v>320</v>
      </c>
    </row>
    <row r="34" spans="1:9" s="45" customFormat="1" ht="12.75" x14ac:dyDescent="0.2">
      <c r="A34" s="22" t="s">
        <v>42</v>
      </c>
      <c r="B34" s="22" t="s">
        <v>12</v>
      </c>
      <c r="C34" s="42">
        <f>+FEBRERO!G34</f>
        <v>75</v>
      </c>
      <c r="D34" s="42">
        <v>600</v>
      </c>
      <c r="E34" s="42">
        <f t="shared" si="1"/>
        <v>675</v>
      </c>
      <c r="F34" s="42">
        <v>325</v>
      </c>
      <c r="G34" s="42">
        <f t="shared" si="2"/>
        <v>350</v>
      </c>
      <c r="H34" s="22">
        <v>5</v>
      </c>
      <c r="I34" s="43">
        <f t="shared" si="0"/>
        <v>1750</v>
      </c>
    </row>
    <row r="35" spans="1:9" s="44" customFormat="1" x14ac:dyDescent="0.25">
      <c r="A35" s="22" t="s">
        <v>43</v>
      </c>
      <c r="B35" s="22" t="s">
        <v>25</v>
      </c>
      <c r="C35" s="42">
        <f>+FEBRERO!G35</f>
        <v>15.5</v>
      </c>
      <c r="D35" s="42">
        <v>35</v>
      </c>
      <c r="E35" s="42">
        <f t="shared" si="1"/>
        <v>50.5</v>
      </c>
      <c r="F35" s="42">
        <v>33</v>
      </c>
      <c r="G35" s="42">
        <f t="shared" si="2"/>
        <v>17.5</v>
      </c>
      <c r="H35" s="22">
        <v>60</v>
      </c>
      <c r="I35" s="43">
        <f t="shared" si="0"/>
        <v>1050</v>
      </c>
    </row>
    <row r="36" spans="1:9" s="44" customFormat="1" x14ac:dyDescent="0.25">
      <c r="A36" s="22" t="s">
        <v>44</v>
      </c>
      <c r="B36" s="22" t="s">
        <v>45</v>
      </c>
      <c r="C36" s="42">
        <f>+FEBRERO!G36</f>
        <v>6</v>
      </c>
      <c r="D36" s="42">
        <v>5</v>
      </c>
      <c r="E36" s="42">
        <f t="shared" si="1"/>
        <v>11</v>
      </c>
      <c r="F36" s="42">
        <v>3</v>
      </c>
      <c r="G36" s="42">
        <f t="shared" si="2"/>
        <v>8</v>
      </c>
      <c r="H36" s="22">
        <v>200</v>
      </c>
      <c r="I36" s="43">
        <f t="shared" si="0"/>
        <v>1600</v>
      </c>
    </row>
    <row r="37" spans="1:9" s="44" customFormat="1" x14ac:dyDescent="0.25">
      <c r="A37" s="22" t="s">
        <v>46</v>
      </c>
      <c r="B37" s="22" t="s">
        <v>25</v>
      </c>
      <c r="C37" s="42">
        <f>+FEBRERO!G37</f>
        <v>8.5</v>
      </c>
      <c r="D37" s="42">
        <v>12</v>
      </c>
      <c r="E37" s="42">
        <f t="shared" si="1"/>
        <v>20.5</v>
      </c>
      <c r="F37" s="42">
        <v>8.86</v>
      </c>
      <c r="G37" s="42">
        <f t="shared" si="2"/>
        <v>11.64</v>
      </c>
      <c r="H37" s="22">
        <v>120</v>
      </c>
      <c r="I37" s="43">
        <f t="shared" si="0"/>
        <v>1396.8000000000002</v>
      </c>
    </row>
    <row r="38" spans="1:9" s="45" customFormat="1" ht="12.75" x14ac:dyDescent="0.2">
      <c r="A38" s="22" t="s">
        <v>47</v>
      </c>
      <c r="B38" s="22" t="s">
        <v>12</v>
      </c>
      <c r="C38" s="42">
        <f>+FEBRERO!G38</f>
        <v>36</v>
      </c>
      <c r="D38" s="42">
        <v>144</v>
      </c>
      <c r="E38" s="42">
        <f t="shared" si="1"/>
        <v>180</v>
      </c>
      <c r="F38" s="42">
        <v>87</v>
      </c>
      <c r="G38" s="42">
        <f t="shared" si="2"/>
        <v>93</v>
      </c>
      <c r="H38" s="22">
        <v>20</v>
      </c>
      <c r="I38" s="43">
        <f t="shared" si="0"/>
        <v>1860</v>
      </c>
    </row>
    <row r="39" spans="1:9" s="44" customFormat="1" x14ac:dyDescent="0.25">
      <c r="A39" s="22" t="s">
        <v>48</v>
      </c>
      <c r="B39" s="22" t="s">
        <v>41</v>
      </c>
      <c r="C39" s="42">
        <f>+FEBRERO!G39</f>
        <v>1</v>
      </c>
      <c r="D39" s="42">
        <v>4</v>
      </c>
      <c r="E39" s="42">
        <f t="shared" si="1"/>
        <v>5</v>
      </c>
      <c r="F39" s="42">
        <v>3.5</v>
      </c>
      <c r="G39" s="42">
        <f t="shared" si="2"/>
        <v>1.5</v>
      </c>
      <c r="H39" s="46">
        <v>1500</v>
      </c>
      <c r="I39" s="43">
        <f t="shared" si="0"/>
        <v>2250</v>
      </c>
    </row>
    <row r="40" spans="1:9" s="44" customFormat="1" x14ac:dyDescent="0.25">
      <c r="A40" s="22" t="s">
        <v>49</v>
      </c>
      <c r="B40" s="22" t="s">
        <v>12</v>
      </c>
      <c r="C40" s="42">
        <f>+FEBRERO!G40</f>
        <v>13</v>
      </c>
      <c r="D40" s="42">
        <v>30</v>
      </c>
      <c r="E40" s="42">
        <f t="shared" si="1"/>
        <v>43</v>
      </c>
      <c r="F40" s="42">
        <v>31</v>
      </c>
      <c r="G40" s="42">
        <f t="shared" si="2"/>
        <v>12</v>
      </c>
      <c r="H40" s="22">
        <v>75</v>
      </c>
      <c r="I40" s="43">
        <f t="shared" si="0"/>
        <v>900</v>
      </c>
    </row>
    <row r="41" spans="1:9" s="44" customFormat="1" x14ac:dyDescent="0.25">
      <c r="A41" s="22" t="s">
        <v>50</v>
      </c>
      <c r="B41" s="22" t="s">
        <v>25</v>
      </c>
      <c r="C41" s="42">
        <f>+FEBRERO!G41</f>
        <v>0</v>
      </c>
      <c r="D41" s="42">
        <v>0</v>
      </c>
      <c r="E41" s="42">
        <f t="shared" si="1"/>
        <v>0</v>
      </c>
      <c r="F41" s="42">
        <v>0</v>
      </c>
      <c r="G41" s="42">
        <f t="shared" si="2"/>
        <v>0</v>
      </c>
      <c r="H41" s="22">
        <v>120</v>
      </c>
      <c r="I41" s="43">
        <f t="shared" si="0"/>
        <v>0</v>
      </c>
    </row>
    <row r="42" spans="1:9" s="44" customFormat="1" x14ac:dyDescent="0.25">
      <c r="A42" s="22" t="s">
        <v>51</v>
      </c>
      <c r="B42" s="22" t="s">
        <v>41</v>
      </c>
      <c r="C42" s="42">
        <f>+FEBRERO!G42</f>
        <v>0</v>
      </c>
      <c r="D42" s="42">
        <v>0</v>
      </c>
      <c r="E42" s="42">
        <f t="shared" si="1"/>
        <v>0</v>
      </c>
      <c r="F42" s="42">
        <v>0</v>
      </c>
      <c r="G42" s="42">
        <f t="shared" si="2"/>
        <v>0</v>
      </c>
      <c r="H42" s="22">
        <v>60</v>
      </c>
      <c r="I42" s="43">
        <f t="shared" si="0"/>
        <v>0</v>
      </c>
    </row>
    <row r="43" spans="1:9" s="44" customFormat="1" x14ac:dyDescent="0.25">
      <c r="A43" s="22" t="s">
        <v>52</v>
      </c>
      <c r="B43" s="22" t="s">
        <v>53</v>
      </c>
      <c r="C43" s="42">
        <f>+FEBRERO!G43</f>
        <v>0</v>
      </c>
      <c r="D43" s="42">
        <v>0</v>
      </c>
      <c r="E43" s="42">
        <f t="shared" si="1"/>
        <v>0</v>
      </c>
      <c r="F43" s="42">
        <v>0</v>
      </c>
      <c r="G43" s="42">
        <f t="shared" si="2"/>
        <v>0</v>
      </c>
      <c r="H43" s="22">
        <v>33.9</v>
      </c>
      <c r="I43" s="43">
        <f t="shared" si="0"/>
        <v>0</v>
      </c>
    </row>
    <row r="44" spans="1:9" s="44" customFormat="1" x14ac:dyDescent="0.25">
      <c r="A44" s="22" t="s">
        <v>54</v>
      </c>
      <c r="B44" s="22" t="s">
        <v>88</v>
      </c>
      <c r="C44" s="42">
        <f>+FEBRERO!G44</f>
        <v>1</v>
      </c>
      <c r="D44" s="42">
        <v>5</v>
      </c>
      <c r="E44" s="42">
        <f t="shared" si="1"/>
        <v>6</v>
      </c>
      <c r="F44" s="42">
        <v>5.75</v>
      </c>
      <c r="G44" s="42">
        <f t="shared" si="2"/>
        <v>0.25</v>
      </c>
      <c r="H44" s="22">
        <v>85</v>
      </c>
      <c r="I44" s="43">
        <f t="shared" si="0"/>
        <v>21.25</v>
      </c>
    </row>
    <row r="45" spans="1:9" s="44" customFormat="1" x14ac:dyDescent="0.25">
      <c r="A45" s="22" t="s">
        <v>56</v>
      </c>
      <c r="B45" s="22" t="s">
        <v>57</v>
      </c>
      <c r="C45" s="42">
        <f>+FEBRERO!G45</f>
        <v>1</v>
      </c>
      <c r="D45" s="42">
        <v>0</v>
      </c>
      <c r="E45" s="42">
        <f t="shared" si="1"/>
        <v>1</v>
      </c>
      <c r="F45" s="42">
        <v>0.5</v>
      </c>
      <c r="G45" s="42">
        <f t="shared" si="2"/>
        <v>0.5</v>
      </c>
      <c r="H45" s="22">
        <v>150</v>
      </c>
      <c r="I45" s="43">
        <f t="shared" si="0"/>
        <v>75</v>
      </c>
    </row>
    <row r="46" spans="1:9" s="44" customFormat="1" x14ac:dyDescent="0.25">
      <c r="A46" s="22" t="s">
        <v>58</v>
      </c>
      <c r="B46" s="22" t="s">
        <v>25</v>
      </c>
      <c r="C46" s="42">
        <f>+FEBRERO!G46</f>
        <v>0</v>
      </c>
      <c r="D46" s="42">
        <v>0</v>
      </c>
      <c r="E46" s="42">
        <f t="shared" si="1"/>
        <v>0</v>
      </c>
      <c r="F46" s="42">
        <v>0</v>
      </c>
      <c r="G46" s="42">
        <f t="shared" si="2"/>
        <v>0</v>
      </c>
      <c r="H46" s="22">
        <v>25</v>
      </c>
      <c r="I46" s="43">
        <f t="shared" si="0"/>
        <v>0</v>
      </c>
    </row>
    <row r="47" spans="1:9" s="44" customFormat="1" x14ac:dyDescent="0.25">
      <c r="A47" s="22" t="s">
        <v>59</v>
      </c>
      <c r="B47" s="22" t="s">
        <v>25</v>
      </c>
      <c r="C47" s="42">
        <f>+FEBRERO!G47</f>
        <v>0.5</v>
      </c>
      <c r="D47" s="42">
        <v>4</v>
      </c>
      <c r="E47" s="42">
        <f t="shared" si="1"/>
        <v>4.5</v>
      </c>
      <c r="F47" s="42">
        <v>1</v>
      </c>
      <c r="G47" s="42">
        <f t="shared" si="2"/>
        <v>3.5</v>
      </c>
      <c r="H47" s="22">
        <v>75</v>
      </c>
      <c r="I47" s="43">
        <f t="shared" si="0"/>
        <v>262.5</v>
      </c>
    </row>
    <row r="48" spans="1:9" s="44" customFormat="1" x14ac:dyDescent="0.25">
      <c r="A48" s="22" t="s">
        <v>60</v>
      </c>
      <c r="B48" s="22" t="s">
        <v>61</v>
      </c>
      <c r="C48" s="42">
        <f>+FEBRERO!G48</f>
        <v>17</v>
      </c>
      <c r="D48" s="42">
        <v>15</v>
      </c>
      <c r="E48" s="42">
        <f t="shared" si="1"/>
        <v>32</v>
      </c>
      <c r="F48" s="42">
        <v>19</v>
      </c>
      <c r="G48" s="42">
        <f t="shared" si="2"/>
        <v>13</v>
      </c>
      <c r="H48" s="22">
        <v>75</v>
      </c>
      <c r="I48" s="43">
        <f t="shared" si="0"/>
        <v>975</v>
      </c>
    </row>
    <row r="49" spans="1:10" s="44" customFormat="1" x14ac:dyDescent="0.25">
      <c r="A49" s="22" t="s">
        <v>62</v>
      </c>
      <c r="B49" s="22" t="s">
        <v>25</v>
      </c>
      <c r="C49" s="42">
        <f>+FEBRERO!G49</f>
        <v>35</v>
      </c>
      <c r="D49" s="42">
        <v>50</v>
      </c>
      <c r="E49" s="42">
        <f t="shared" si="1"/>
        <v>85</v>
      </c>
      <c r="F49" s="42">
        <v>37</v>
      </c>
      <c r="G49" s="42">
        <f t="shared" si="2"/>
        <v>48</v>
      </c>
      <c r="H49" s="22">
        <v>50</v>
      </c>
      <c r="I49" s="43">
        <f t="shared" si="0"/>
        <v>2400</v>
      </c>
    </row>
    <row r="50" spans="1:10" s="44" customFormat="1" x14ac:dyDescent="0.25">
      <c r="A50" s="22" t="s">
        <v>63</v>
      </c>
      <c r="B50" s="22" t="s">
        <v>12</v>
      </c>
      <c r="C50" s="42">
        <f>+FEBRERO!G50</f>
        <v>50</v>
      </c>
      <c r="D50" s="42">
        <v>200</v>
      </c>
      <c r="E50" s="42">
        <f t="shared" si="1"/>
        <v>250</v>
      </c>
      <c r="F50" s="42">
        <v>180</v>
      </c>
      <c r="G50" s="42">
        <f t="shared" si="2"/>
        <v>70</v>
      </c>
      <c r="H50" s="22">
        <v>20</v>
      </c>
      <c r="I50" s="43">
        <f t="shared" si="0"/>
        <v>1400</v>
      </c>
    </row>
    <row r="51" spans="1:10" s="44" customFormat="1" x14ac:dyDescent="0.25">
      <c r="A51" s="22" t="s">
        <v>64</v>
      </c>
      <c r="B51" s="22" t="s">
        <v>25</v>
      </c>
      <c r="C51" s="42">
        <f>+FEBRERO!G51</f>
        <v>2</v>
      </c>
      <c r="D51" s="42">
        <v>9</v>
      </c>
      <c r="E51" s="42">
        <f t="shared" si="1"/>
        <v>11</v>
      </c>
      <c r="F51" s="42">
        <v>11</v>
      </c>
      <c r="G51" s="42">
        <f t="shared" si="2"/>
        <v>0</v>
      </c>
      <c r="H51" s="22">
        <v>150</v>
      </c>
      <c r="I51" s="43">
        <f t="shared" si="0"/>
        <v>0</v>
      </c>
    </row>
    <row r="52" spans="1:10" s="44" customFormat="1" x14ac:dyDescent="0.25">
      <c r="A52" s="22" t="s">
        <v>65</v>
      </c>
      <c r="B52" s="22" t="s">
        <v>25</v>
      </c>
      <c r="C52" s="42">
        <f>+FEBRERO!G52</f>
        <v>2.8000000000000007</v>
      </c>
      <c r="D52" s="42">
        <v>12</v>
      </c>
      <c r="E52" s="42">
        <f t="shared" si="1"/>
        <v>14.8</v>
      </c>
      <c r="F52" s="42">
        <v>6</v>
      </c>
      <c r="G52" s="42">
        <f t="shared" si="2"/>
        <v>8.8000000000000007</v>
      </c>
      <c r="H52" s="22">
        <v>250</v>
      </c>
      <c r="I52" s="43">
        <f t="shared" si="0"/>
        <v>2200</v>
      </c>
    </row>
    <row r="53" spans="1:10" s="52" customFormat="1" x14ac:dyDescent="0.25">
      <c r="A53" s="22" t="s">
        <v>66</v>
      </c>
      <c r="B53" s="22" t="s">
        <v>67</v>
      </c>
      <c r="C53" s="42">
        <f>+FEBRERO!G53</f>
        <v>3</v>
      </c>
      <c r="D53" s="42">
        <v>0</v>
      </c>
      <c r="E53" s="42">
        <f t="shared" si="1"/>
        <v>3</v>
      </c>
      <c r="F53" s="42">
        <v>3</v>
      </c>
      <c r="G53" s="42">
        <f t="shared" si="2"/>
        <v>0</v>
      </c>
      <c r="H53" s="22">
        <v>25</v>
      </c>
      <c r="I53" s="43">
        <f t="shared" si="0"/>
        <v>0</v>
      </c>
      <c r="J53" s="51"/>
    </row>
    <row r="54" spans="1:10" s="44" customFormat="1" x14ac:dyDescent="0.25">
      <c r="A54" s="22" t="s">
        <v>68</v>
      </c>
      <c r="B54" s="22" t="s">
        <v>25</v>
      </c>
      <c r="C54" s="42">
        <f>+FEBRERO!G54</f>
        <v>5</v>
      </c>
      <c r="D54" s="42">
        <v>12</v>
      </c>
      <c r="E54" s="42">
        <f t="shared" si="1"/>
        <v>17</v>
      </c>
      <c r="F54" s="42">
        <v>10</v>
      </c>
      <c r="G54" s="42">
        <f t="shared" si="2"/>
        <v>7</v>
      </c>
      <c r="H54" s="22">
        <v>120</v>
      </c>
      <c r="I54" s="43">
        <f t="shared" si="0"/>
        <v>840</v>
      </c>
    </row>
    <row r="55" spans="1:10" s="44" customFormat="1" x14ac:dyDescent="0.25">
      <c r="A55" s="22" t="s">
        <v>69</v>
      </c>
      <c r="B55" s="22" t="s">
        <v>70</v>
      </c>
      <c r="C55" s="42">
        <f>+FEBRERO!G55</f>
        <v>20</v>
      </c>
      <c r="D55" s="42">
        <v>56</v>
      </c>
      <c r="E55" s="42">
        <f t="shared" si="1"/>
        <v>76</v>
      </c>
      <c r="F55" s="42">
        <v>52</v>
      </c>
      <c r="G55" s="42">
        <f t="shared" si="2"/>
        <v>24</v>
      </c>
      <c r="H55" s="22">
        <v>12</v>
      </c>
      <c r="I55" s="43">
        <f t="shared" si="0"/>
        <v>288</v>
      </c>
    </row>
    <row r="56" spans="1:10" s="44" customFormat="1" x14ac:dyDescent="0.25">
      <c r="A56" s="22" t="s">
        <v>71</v>
      </c>
      <c r="B56" s="22" t="s">
        <v>61</v>
      </c>
      <c r="C56" s="42">
        <f>+FEBRERO!G56</f>
        <v>5.53</v>
      </c>
      <c r="D56" s="42">
        <v>3</v>
      </c>
      <c r="E56" s="42">
        <f t="shared" si="1"/>
        <v>8.5300000000000011</v>
      </c>
      <c r="F56" s="42">
        <v>2</v>
      </c>
      <c r="G56" s="42">
        <f t="shared" si="2"/>
        <v>6.5300000000000011</v>
      </c>
      <c r="H56" s="22">
        <v>250</v>
      </c>
      <c r="I56" s="43">
        <f t="shared" si="0"/>
        <v>1632.5000000000002</v>
      </c>
    </row>
    <row r="57" spans="1:10" s="44" customFormat="1" x14ac:dyDescent="0.25">
      <c r="A57" s="22" t="s">
        <v>72</v>
      </c>
      <c r="B57" s="22" t="s">
        <v>70</v>
      </c>
      <c r="C57" s="42">
        <f>+FEBRERO!G57</f>
        <v>8</v>
      </c>
      <c r="D57" s="42">
        <v>12</v>
      </c>
      <c r="E57" s="42">
        <f t="shared" si="1"/>
        <v>20</v>
      </c>
      <c r="F57" s="42">
        <v>16</v>
      </c>
      <c r="G57" s="42">
        <f t="shared" si="2"/>
        <v>4</v>
      </c>
      <c r="H57" s="22">
        <v>40</v>
      </c>
      <c r="I57" s="43">
        <f t="shared" si="0"/>
        <v>160</v>
      </c>
    </row>
    <row r="58" spans="1:10" s="44" customFormat="1" x14ac:dyDescent="0.25">
      <c r="A58" s="22" t="s">
        <v>73</v>
      </c>
      <c r="B58" s="22" t="s">
        <v>12</v>
      </c>
      <c r="C58" s="42">
        <f>+FEBRERO!G58</f>
        <v>43</v>
      </c>
      <c r="D58" s="42">
        <v>144</v>
      </c>
      <c r="E58" s="42">
        <f t="shared" si="1"/>
        <v>187</v>
      </c>
      <c r="F58" s="42">
        <v>132</v>
      </c>
      <c r="G58" s="42">
        <f t="shared" si="2"/>
        <v>55</v>
      </c>
      <c r="H58" s="22">
        <v>8</v>
      </c>
      <c r="I58" s="43">
        <f t="shared" si="0"/>
        <v>440</v>
      </c>
    </row>
    <row r="59" spans="1:10" s="44" customFormat="1" x14ac:dyDescent="0.25">
      <c r="A59" s="22" t="s">
        <v>74</v>
      </c>
      <c r="B59" s="22" t="s">
        <v>25</v>
      </c>
      <c r="C59" s="42">
        <f>+FEBRERO!G59</f>
        <v>8</v>
      </c>
      <c r="D59" s="42">
        <v>10</v>
      </c>
      <c r="E59" s="42">
        <f t="shared" si="1"/>
        <v>18</v>
      </c>
      <c r="F59" s="42">
        <v>9</v>
      </c>
      <c r="G59" s="42">
        <f t="shared" si="2"/>
        <v>9</v>
      </c>
      <c r="H59" s="22">
        <v>50</v>
      </c>
      <c r="I59" s="43">
        <f t="shared" si="0"/>
        <v>450</v>
      </c>
    </row>
    <row r="60" spans="1:10" s="44" customFormat="1" x14ac:dyDescent="0.25">
      <c r="A60" s="22" t="s">
        <v>75</v>
      </c>
      <c r="B60" s="22" t="s">
        <v>41</v>
      </c>
      <c r="C60" s="42">
        <f>+FEBRERO!G60</f>
        <v>2</v>
      </c>
      <c r="D60" s="42">
        <v>4</v>
      </c>
      <c r="E60" s="42">
        <f t="shared" si="1"/>
        <v>6</v>
      </c>
      <c r="F60" s="42">
        <v>4</v>
      </c>
      <c r="G60" s="42">
        <f t="shared" si="2"/>
        <v>2</v>
      </c>
      <c r="H60" s="22">
        <v>80</v>
      </c>
      <c r="I60" s="43">
        <f t="shared" si="0"/>
        <v>160</v>
      </c>
    </row>
    <row r="61" spans="1:10" s="44" customFormat="1" x14ac:dyDescent="0.25">
      <c r="A61" s="22" t="s">
        <v>76</v>
      </c>
      <c r="B61" s="22" t="s">
        <v>23</v>
      </c>
      <c r="C61" s="42">
        <f>+FEBRERO!G61</f>
        <v>0.75</v>
      </c>
      <c r="D61" s="42">
        <v>2</v>
      </c>
      <c r="E61" s="42">
        <f t="shared" si="1"/>
        <v>2.75</v>
      </c>
      <c r="F61" s="42">
        <v>1.75</v>
      </c>
      <c r="G61" s="42">
        <f t="shared" si="2"/>
        <v>1</v>
      </c>
      <c r="H61" s="22">
        <v>150</v>
      </c>
      <c r="I61" s="43">
        <f t="shared" si="0"/>
        <v>150</v>
      </c>
    </row>
    <row r="62" spans="1:10" s="44" customFormat="1" ht="15.75" thickBot="1" x14ac:dyDescent="0.3">
      <c r="A62" s="22" t="s">
        <v>77</v>
      </c>
      <c r="B62" s="22" t="s">
        <v>25</v>
      </c>
      <c r="C62" s="42">
        <f>+FEBRERO!G62</f>
        <v>10</v>
      </c>
      <c r="D62" s="42">
        <v>70</v>
      </c>
      <c r="E62" s="42">
        <f t="shared" si="1"/>
        <v>80</v>
      </c>
      <c r="F62" s="42">
        <v>50</v>
      </c>
      <c r="G62" s="42">
        <f t="shared" si="2"/>
        <v>30</v>
      </c>
      <c r="H62" s="22">
        <v>20</v>
      </c>
      <c r="I62" s="43">
        <f t="shared" si="0"/>
        <v>600</v>
      </c>
    </row>
    <row r="63" spans="1:10" ht="15.75" thickBot="1" x14ac:dyDescent="0.3">
      <c r="A63" s="26" t="s">
        <v>78</v>
      </c>
      <c r="B63" s="27"/>
      <c r="C63" s="28"/>
      <c r="D63" s="29"/>
      <c r="E63" s="29"/>
      <c r="F63" s="28"/>
      <c r="G63" s="29"/>
      <c r="H63" s="30"/>
      <c r="I63" s="31">
        <f>SUM(I18:I62)</f>
        <v>32096.2</v>
      </c>
    </row>
    <row r="64" spans="1:10" x14ac:dyDescent="0.25">
      <c r="A64" s="32"/>
      <c r="B64" s="32"/>
      <c r="C64" s="32"/>
      <c r="D64" s="33"/>
      <c r="E64" s="33"/>
      <c r="F64" s="32"/>
      <c r="G64" s="33"/>
      <c r="H64" s="24"/>
      <c r="I64" s="34"/>
    </row>
    <row r="65" spans="1:9" ht="20.25" x14ac:dyDescent="0.3">
      <c r="A65" s="35"/>
      <c r="B65" s="35"/>
      <c r="C65" s="35"/>
      <c r="D65" s="36"/>
      <c r="E65" s="36"/>
      <c r="F65" s="35"/>
      <c r="G65" s="36"/>
      <c r="H65" s="37"/>
      <c r="I65" s="38"/>
    </row>
    <row r="66" spans="1:9" x14ac:dyDescent="0.25">
      <c r="A66" s="48"/>
      <c r="B66" s="48"/>
      <c r="C66" s="48"/>
      <c r="D66" s="48"/>
      <c r="E66" s="48"/>
      <c r="F66" s="48"/>
      <c r="G66" s="48"/>
      <c r="H66" s="48"/>
      <c r="I66" s="48"/>
    </row>
    <row r="67" spans="1:9" x14ac:dyDescent="0.25">
      <c r="A67" s="48"/>
      <c r="B67" s="48"/>
      <c r="C67" s="48"/>
      <c r="D67" s="48"/>
      <c r="E67" s="48"/>
      <c r="F67" s="48"/>
      <c r="G67" s="48"/>
      <c r="H67" s="48"/>
      <c r="I67" s="48"/>
    </row>
    <row r="68" spans="1:9" ht="15.75" x14ac:dyDescent="0.25">
      <c r="A68" s="49" t="s">
        <v>79</v>
      </c>
      <c r="B68" s="49"/>
      <c r="C68" s="49"/>
      <c r="D68" s="49" t="s">
        <v>80</v>
      </c>
      <c r="E68" s="49"/>
      <c r="F68" s="49"/>
      <c r="G68" s="49" t="s">
        <v>81</v>
      </c>
      <c r="H68" s="49"/>
      <c r="I68" s="49"/>
    </row>
  </sheetData>
  <mergeCells count="3">
    <mergeCell ref="C8:E8"/>
    <mergeCell ref="B9:F9"/>
    <mergeCell ref="C12:E12"/>
  </mergeCells>
  <pageMargins left="0.7" right="0.7" top="0.75" bottom="0.75" header="0.3" footer="0.3"/>
  <pageSetup paperSize="9" scale="74" orientation="portrait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68"/>
  <sheetViews>
    <sheetView topLeftCell="A40" workbookViewId="0">
      <selection activeCell="I18" sqref="I18"/>
    </sheetView>
  </sheetViews>
  <sheetFormatPr baseColWidth="10" defaultRowHeight="15" x14ac:dyDescent="0.25"/>
  <cols>
    <col min="3" max="5" width="11.5703125" bestFit="1" customWidth="1"/>
    <col min="6" max="6" width="17" customWidth="1"/>
    <col min="7" max="7" width="17.140625" customWidth="1"/>
    <col min="8" max="8" width="11.5703125" bestFit="1" customWidth="1"/>
    <col min="9" max="9" width="13" bestFit="1" customWidth="1"/>
  </cols>
  <sheetData>
    <row r="5" spans="1:9" x14ac:dyDescent="0.25">
      <c r="A5" s="54"/>
      <c r="B5" s="54"/>
      <c r="C5" s="53"/>
      <c r="D5" s="54"/>
      <c r="E5" s="54"/>
      <c r="F5" s="54"/>
      <c r="G5" s="54"/>
      <c r="H5" s="54"/>
      <c r="I5" s="54"/>
    </row>
    <row r="6" spans="1:9" x14ac:dyDescent="0.25">
      <c r="A6" s="54"/>
      <c r="B6" s="54"/>
      <c r="C6" s="53"/>
      <c r="D6" s="54"/>
      <c r="E6" s="54"/>
      <c r="F6" s="54"/>
      <c r="G6" s="54"/>
      <c r="H6" s="54"/>
      <c r="I6" s="54"/>
    </row>
    <row r="7" spans="1:9" x14ac:dyDescent="0.25">
      <c r="A7" s="54"/>
      <c r="B7" s="54"/>
      <c r="C7" s="53"/>
      <c r="D7" s="54"/>
      <c r="E7" s="54"/>
      <c r="F7" s="54"/>
      <c r="G7" s="54"/>
      <c r="H7" s="54"/>
      <c r="I7" s="54"/>
    </row>
    <row r="8" spans="1:9" x14ac:dyDescent="0.25">
      <c r="A8" s="54"/>
      <c r="B8" s="54"/>
      <c r="C8" s="153" t="s">
        <v>0</v>
      </c>
      <c r="D8" s="154"/>
      <c r="E8" s="154"/>
      <c r="F8" s="54"/>
      <c r="G8" s="54"/>
      <c r="H8" s="54"/>
      <c r="I8" s="54"/>
    </row>
    <row r="9" spans="1:9" ht="15.75" x14ac:dyDescent="0.25">
      <c r="A9" s="54"/>
      <c r="B9" s="155" t="s">
        <v>1</v>
      </c>
      <c r="C9" s="155"/>
      <c r="D9" s="155"/>
      <c r="E9" s="155"/>
      <c r="F9" s="155"/>
      <c r="G9" s="54"/>
      <c r="H9" s="5"/>
      <c r="I9" s="54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53"/>
      <c r="G10" s="53"/>
      <c r="H10" s="53"/>
      <c r="I10" s="54"/>
    </row>
    <row r="11" spans="1:9" x14ac:dyDescent="0.25">
      <c r="A11" s="54"/>
      <c r="B11" s="54"/>
      <c r="C11" s="54"/>
      <c r="D11" s="6"/>
      <c r="E11" s="54"/>
      <c r="F11" s="54"/>
      <c r="G11" s="54"/>
      <c r="H11" s="54"/>
      <c r="I11" s="54"/>
    </row>
    <row r="12" spans="1:9" x14ac:dyDescent="0.25">
      <c r="A12" s="6" t="s">
        <v>3</v>
      </c>
      <c r="B12" s="56" t="s">
        <v>83</v>
      </c>
      <c r="C12" s="156" t="s">
        <v>4</v>
      </c>
      <c r="D12" s="156"/>
      <c r="E12" s="156"/>
      <c r="F12" s="56"/>
      <c r="G12" s="56"/>
      <c r="H12" s="56"/>
      <c r="I12" s="9"/>
    </row>
    <row r="13" spans="1:9" x14ac:dyDescent="0.25">
      <c r="A13" s="10" t="s">
        <v>5</v>
      </c>
      <c r="B13" s="11"/>
      <c r="C13" s="56" t="s">
        <v>6</v>
      </c>
      <c r="D13" s="56"/>
      <c r="E13" s="56"/>
      <c r="F13" s="56"/>
      <c r="G13" s="56"/>
      <c r="H13" s="56"/>
      <c r="I13" s="9"/>
    </row>
    <row r="14" spans="1:9" x14ac:dyDescent="0.25">
      <c r="A14" s="10" t="s">
        <v>7</v>
      </c>
      <c r="B14" s="56"/>
      <c r="C14" s="12" t="s">
        <v>8</v>
      </c>
      <c r="D14" s="12"/>
      <c r="E14" s="53" t="s">
        <v>9</v>
      </c>
      <c r="F14" s="12" t="s">
        <v>90</v>
      </c>
      <c r="G14" s="12"/>
      <c r="H14" s="53" t="s">
        <v>10</v>
      </c>
      <c r="I14" s="13">
        <v>2024</v>
      </c>
    </row>
    <row r="15" spans="1:9" ht="15.75" thickBot="1" x14ac:dyDescent="0.3">
      <c r="A15" s="6"/>
      <c r="B15" s="53"/>
      <c r="C15" s="53"/>
      <c r="D15" s="53"/>
      <c r="E15" s="53"/>
      <c r="F15" s="53"/>
      <c r="G15" s="53"/>
      <c r="H15" s="53"/>
      <c r="I15" s="54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16" t="s">
        <v>17</v>
      </c>
    </row>
    <row r="17" spans="1:9" ht="15.75" thickBot="1" x14ac:dyDescent="0.3">
      <c r="A17" s="17"/>
      <c r="B17" s="18"/>
      <c r="C17" s="18" t="s">
        <v>18</v>
      </c>
      <c r="D17" s="18"/>
      <c r="E17" s="18" t="s">
        <v>15</v>
      </c>
      <c r="F17" s="18" t="s">
        <v>19</v>
      </c>
      <c r="G17" s="18" t="s">
        <v>20</v>
      </c>
      <c r="H17" s="18" t="s">
        <v>21</v>
      </c>
      <c r="I17" s="19" t="s">
        <v>15</v>
      </c>
    </row>
    <row r="18" spans="1:9" s="44" customFormat="1" x14ac:dyDescent="0.25">
      <c r="A18" s="41" t="s">
        <v>22</v>
      </c>
      <c r="B18" s="41" t="s">
        <v>23</v>
      </c>
      <c r="C18" s="42">
        <f>MARZO!G18</f>
        <v>0.95</v>
      </c>
      <c r="D18" s="42">
        <v>1.5</v>
      </c>
      <c r="E18" s="42">
        <f>+C18+D18</f>
        <v>2.4500000000000002</v>
      </c>
      <c r="F18" s="42">
        <v>1.25</v>
      </c>
      <c r="G18" s="42">
        <f>+E18-F18</f>
        <v>1.2000000000000002</v>
      </c>
      <c r="H18" s="42">
        <v>1100</v>
      </c>
      <c r="I18" s="43">
        <f t="shared" ref="I18:I62" si="0">G18*H18</f>
        <v>1320.0000000000002</v>
      </c>
    </row>
    <row r="19" spans="1:9" s="44" customFormat="1" x14ac:dyDescent="0.25">
      <c r="A19" s="22" t="s">
        <v>24</v>
      </c>
      <c r="B19" s="22" t="s">
        <v>25</v>
      </c>
      <c r="C19" s="42">
        <f>MARZO!G19</f>
        <v>2</v>
      </c>
      <c r="D19" s="42">
        <v>5</v>
      </c>
      <c r="E19" s="42">
        <f t="shared" ref="E19:E62" si="1">+C19+D19</f>
        <v>7</v>
      </c>
      <c r="F19" s="42">
        <v>4.5</v>
      </c>
      <c r="G19" s="42">
        <f t="shared" ref="G19:G62" si="2">+E19-F19</f>
        <v>2.5</v>
      </c>
      <c r="H19" s="22">
        <v>200</v>
      </c>
      <c r="I19" s="43">
        <f t="shared" si="0"/>
        <v>500</v>
      </c>
    </row>
    <row r="20" spans="1:9" s="44" customFormat="1" x14ac:dyDescent="0.25">
      <c r="A20" s="22" t="s">
        <v>26</v>
      </c>
      <c r="B20" s="22" t="s">
        <v>25</v>
      </c>
      <c r="C20" s="42">
        <f>MARZO!G20</f>
        <v>20</v>
      </c>
      <c r="D20" s="42">
        <v>150</v>
      </c>
      <c r="E20" s="42">
        <f t="shared" si="1"/>
        <v>170</v>
      </c>
      <c r="F20" s="42">
        <v>144.5</v>
      </c>
      <c r="G20" s="42">
        <f t="shared" si="2"/>
        <v>25.5</v>
      </c>
      <c r="H20" s="22">
        <v>35</v>
      </c>
      <c r="I20" s="43">
        <f t="shared" si="0"/>
        <v>892.5</v>
      </c>
    </row>
    <row r="21" spans="1:9" s="44" customFormat="1" x14ac:dyDescent="0.25">
      <c r="A21" s="22" t="s">
        <v>27</v>
      </c>
      <c r="B21" s="22" t="s">
        <v>25</v>
      </c>
      <c r="C21" s="42">
        <f>MARZO!G21</f>
        <v>2.5</v>
      </c>
      <c r="D21" s="42">
        <v>4</v>
      </c>
      <c r="E21" s="42">
        <f t="shared" si="1"/>
        <v>6.5</v>
      </c>
      <c r="F21" s="42">
        <v>3</v>
      </c>
      <c r="G21" s="42">
        <f t="shared" si="2"/>
        <v>3.5</v>
      </c>
      <c r="H21" s="22">
        <v>90</v>
      </c>
      <c r="I21" s="43">
        <f t="shared" si="0"/>
        <v>315</v>
      </c>
    </row>
    <row r="22" spans="1:9" s="44" customFormat="1" x14ac:dyDescent="0.25">
      <c r="A22" s="22" t="s">
        <v>28</v>
      </c>
      <c r="B22" s="22" t="s">
        <v>25</v>
      </c>
      <c r="C22" s="42">
        <f>MARZO!G22</f>
        <v>10</v>
      </c>
      <c r="D22" s="42">
        <v>42</v>
      </c>
      <c r="E22" s="42">
        <f t="shared" si="1"/>
        <v>52</v>
      </c>
      <c r="F22" s="42">
        <v>30</v>
      </c>
      <c r="G22" s="42">
        <f t="shared" si="2"/>
        <v>22</v>
      </c>
      <c r="H22" s="22">
        <v>35</v>
      </c>
      <c r="I22" s="43">
        <f t="shared" si="0"/>
        <v>770</v>
      </c>
    </row>
    <row r="23" spans="1:9" s="44" customFormat="1" x14ac:dyDescent="0.25">
      <c r="A23" s="22" t="s">
        <v>29</v>
      </c>
      <c r="B23" s="22" t="s">
        <v>25</v>
      </c>
      <c r="C23" s="42">
        <f>MARZO!G23</f>
        <v>3</v>
      </c>
      <c r="D23" s="42">
        <v>4</v>
      </c>
      <c r="E23" s="42">
        <f t="shared" si="1"/>
        <v>7</v>
      </c>
      <c r="F23" s="42">
        <v>5</v>
      </c>
      <c r="G23" s="42">
        <f t="shared" si="2"/>
        <v>2</v>
      </c>
      <c r="H23" s="22">
        <v>160</v>
      </c>
      <c r="I23" s="43">
        <f t="shared" si="0"/>
        <v>320</v>
      </c>
    </row>
    <row r="24" spans="1:9" s="44" customFormat="1" x14ac:dyDescent="0.25">
      <c r="A24" s="22" t="s">
        <v>30</v>
      </c>
      <c r="B24" s="22" t="s">
        <v>31</v>
      </c>
      <c r="C24" s="42">
        <f>MARZO!G24</f>
        <v>60</v>
      </c>
      <c r="D24" s="42">
        <v>144</v>
      </c>
      <c r="E24" s="42">
        <f t="shared" si="1"/>
        <v>204</v>
      </c>
      <c r="F24" s="42">
        <v>103</v>
      </c>
      <c r="G24" s="42">
        <f t="shared" si="2"/>
        <v>101</v>
      </c>
      <c r="H24" s="22">
        <v>18.329999999999998</v>
      </c>
      <c r="I24" s="43">
        <f t="shared" si="0"/>
        <v>1851.33</v>
      </c>
    </row>
    <row r="25" spans="1:9" s="45" customFormat="1" ht="12.75" x14ac:dyDescent="0.2">
      <c r="A25" s="22" t="s">
        <v>32</v>
      </c>
      <c r="B25" s="22" t="s">
        <v>25</v>
      </c>
      <c r="C25" s="42">
        <f>MARZO!G25</f>
        <v>7.5</v>
      </c>
      <c r="D25" s="42">
        <v>25</v>
      </c>
      <c r="E25" s="42">
        <f t="shared" si="1"/>
        <v>32.5</v>
      </c>
      <c r="F25" s="42">
        <v>18.5</v>
      </c>
      <c r="G25" s="42">
        <f t="shared" si="2"/>
        <v>14</v>
      </c>
      <c r="H25" s="22">
        <v>70</v>
      </c>
      <c r="I25" s="43">
        <f t="shared" si="0"/>
        <v>980</v>
      </c>
    </row>
    <row r="26" spans="1:9" s="45" customFormat="1" ht="12.75" x14ac:dyDescent="0.2">
      <c r="A26" s="22" t="s">
        <v>33</v>
      </c>
      <c r="B26" s="22" t="s">
        <v>12</v>
      </c>
      <c r="C26" s="42">
        <f>MARZO!G26</f>
        <v>67</v>
      </c>
      <c r="D26" s="42">
        <v>0</v>
      </c>
      <c r="E26" s="42">
        <f t="shared" si="1"/>
        <v>67</v>
      </c>
      <c r="F26" s="42">
        <v>19</v>
      </c>
      <c r="G26" s="42">
        <f t="shared" si="2"/>
        <v>48</v>
      </c>
      <c r="H26" s="22">
        <v>8</v>
      </c>
      <c r="I26" s="43">
        <f t="shared" si="0"/>
        <v>384</v>
      </c>
    </row>
    <row r="27" spans="1:9" s="44" customFormat="1" x14ac:dyDescent="0.25">
      <c r="A27" s="22" t="s">
        <v>34</v>
      </c>
      <c r="B27" s="22" t="s">
        <v>25</v>
      </c>
      <c r="C27" s="42">
        <f>MARZO!G27</f>
        <v>15.000000000000002</v>
      </c>
      <c r="D27" s="42">
        <v>0</v>
      </c>
      <c r="E27" s="42">
        <f t="shared" si="1"/>
        <v>15.000000000000002</v>
      </c>
      <c r="F27" s="42">
        <v>15</v>
      </c>
      <c r="G27" s="42">
        <f t="shared" si="2"/>
        <v>0</v>
      </c>
      <c r="H27" s="22">
        <v>150</v>
      </c>
      <c r="I27" s="43">
        <f t="shared" si="0"/>
        <v>0</v>
      </c>
    </row>
    <row r="28" spans="1:9" s="44" customFormat="1" x14ac:dyDescent="0.25">
      <c r="A28" s="22" t="s">
        <v>35</v>
      </c>
      <c r="B28" s="22" t="s">
        <v>25</v>
      </c>
      <c r="C28" s="42">
        <f>MARZO!G28</f>
        <v>0</v>
      </c>
      <c r="D28" s="42">
        <v>0</v>
      </c>
      <c r="E28" s="42">
        <f t="shared" si="1"/>
        <v>0</v>
      </c>
      <c r="F28" s="42">
        <v>0</v>
      </c>
      <c r="G28" s="42">
        <f t="shared" si="2"/>
        <v>0</v>
      </c>
      <c r="H28" s="22">
        <v>40</v>
      </c>
      <c r="I28" s="43">
        <f t="shared" si="0"/>
        <v>0</v>
      </c>
    </row>
    <row r="29" spans="1:9" s="45" customFormat="1" ht="12.75" x14ac:dyDescent="0.2">
      <c r="A29" s="22" t="s">
        <v>36</v>
      </c>
      <c r="B29" s="22"/>
      <c r="C29" s="42">
        <f>MARZO!G29</f>
        <v>7</v>
      </c>
      <c r="D29" s="42">
        <v>6</v>
      </c>
      <c r="E29" s="42">
        <f t="shared" si="1"/>
        <v>13</v>
      </c>
      <c r="F29" s="42">
        <v>7</v>
      </c>
      <c r="G29" s="42">
        <f t="shared" si="2"/>
        <v>6</v>
      </c>
      <c r="H29" s="22">
        <v>35</v>
      </c>
      <c r="I29" s="43">
        <f t="shared" si="0"/>
        <v>210</v>
      </c>
    </row>
    <row r="30" spans="1:9" s="44" customFormat="1" x14ac:dyDescent="0.25">
      <c r="A30" s="22" t="s">
        <v>37</v>
      </c>
      <c r="B30" s="22" t="s">
        <v>25</v>
      </c>
      <c r="C30" s="42">
        <f>MARZO!G30</f>
        <v>20</v>
      </c>
      <c r="D30" s="42">
        <v>35</v>
      </c>
      <c r="E30" s="42">
        <f t="shared" si="1"/>
        <v>55</v>
      </c>
      <c r="F30" s="42">
        <v>24</v>
      </c>
      <c r="G30" s="42">
        <f t="shared" si="2"/>
        <v>31</v>
      </c>
      <c r="H30" s="22">
        <v>15</v>
      </c>
      <c r="I30" s="43">
        <f t="shared" si="0"/>
        <v>465</v>
      </c>
    </row>
    <row r="31" spans="1:9" s="44" customFormat="1" x14ac:dyDescent="0.25">
      <c r="A31" s="22" t="s">
        <v>38</v>
      </c>
      <c r="B31" s="22" t="s">
        <v>25</v>
      </c>
      <c r="C31" s="42">
        <f>MARZO!G31</f>
        <v>5</v>
      </c>
      <c r="D31" s="42">
        <v>4</v>
      </c>
      <c r="E31" s="42">
        <f t="shared" si="1"/>
        <v>9</v>
      </c>
      <c r="F31" s="42">
        <v>5</v>
      </c>
      <c r="G31" s="42">
        <f t="shared" si="2"/>
        <v>4</v>
      </c>
      <c r="H31" s="22">
        <v>40</v>
      </c>
      <c r="I31" s="43">
        <f t="shared" si="0"/>
        <v>160</v>
      </c>
    </row>
    <row r="32" spans="1:9" s="45" customFormat="1" ht="12.75" x14ac:dyDescent="0.2">
      <c r="A32" s="22" t="s">
        <v>39</v>
      </c>
      <c r="B32" s="22" t="s">
        <v>12</v>
      </c>
      <c r="C32" s="42">
        <f>MARZO!G32</f>
        <v>55</v>
      </c>
      <c r="D32" s="42">
        <v>234</v>
      </c>
      <c r="E32" s="42">
        <f t="shared" si="1"/>
        <v>289</v>
      </c>
      <c r="F32" s="42">
        <v>152</v>
      </c>
      <c r="G32" s="42">
        <f t="shared" si="2"/>
        <v>137</v>
      </c>
      <c r="H32" s="22">
        <v>6.67</v>
      </c>
      <c r="I32" s="43">
        <f t="shared" si="0"/>
        <v>913.79</v>
      </c>
    </row>
    <row r="33" spans="1:9" s="44" customFormat="1" x14ac:dyDescent="0.25">
      <c r="A33" s="22" t="s">
        <v>40</v>
      </c>
      <c r="B33" s="22" t="s">
        <v>41</v>
      </c>
      <c r="C33" s="42">
        <f>MARZO!G33</f>
        <v>4</v>
      </c>
      <c r="D33" s="42">
        <v>10</v>
      </c>
      <c r="E33" s="42">
        <f t="shared" si="1"/>
        <v>14</v>
      </c>
      <c r="F33" s="42">
        <v>7</v>
      </c>
      <c r="G33" s="42">
        <f t="shared" si="2"/>
        <v>7</v>
      </c>
      <c r="H33" s="22">
        <v>70</v>
      </c>
      <c r="I33" s="43">
        <f t="shared" si="0"/>
        <v>490</v>
      </c>
    </row>
    <row r="34" spans="1:9" s="45" customFormat="1" ht="12.75" x14ac:dyDescent="0.2">
      <c r="A34" s="22" t="s">
        <v>42</v>
      </c>
      <c r="B34" s="22" t="s">
        <v>12</v>
      </c>
      <c r="C34" s="42">
        <f>MARZO!G34</f>
        <v>350</v>
      </c>
      <c r="D34" s="42">
        <v>600</v>
      </c>
      <c r="E34" s="42">
        <f t="shared" si="1"/>
        <v>950</v>
      </c>
      <c r="F34" s="42">
        <v>175</v>
      </c>
      <c r="G34" s="42">
        <f t="shared" si="2"/>
        <v>775</v>
      </c>
      <c r="H34" s="22">
        <v>4</v>
      </c>
      <c r="I34" s="43">
        <f t="shared" si="0"/>
        <v>3100</v>
      </c>
    </row>
    <row r="35" spans="1:9" s="44" customFormat="1" x14ac:dyDescent="0.25">
      <c r="A35" s="22" t="s">
        <v>43</v>
      </c>
      <c r="B35" s="22" t="s">
        <v>25</v>
      </c>
      <c r="C35" s="42">
        <f>MARZO!G35</f>
        <v>17.5</v>
      </c>
      <c r="D35" s="42">
        <v>38</v>
      </c>
      <c r="E35" s="42">
        <f t="shared" si="1"/>
        <v>55.5</v>
      </c>
      <c r="F35" s="42">
        <v>41</v>
      </c>
      <c r="G35" s="42">
        <f t="shared" si="2"/>
        <v>14.5</v>
      </c>
      <c r="H35" s="22">
        <v>60</v>
      </c>
      <c r="I35" s="43">
        <f t="shared" si="0"/>
        <v>870</v>
      </c>
    </row>
    <row r="36" spans="1:9" s="44" customFormat="1" x14ac:dyDescent="0.25">
      <c r="A36" s="22" t="s">
        <v>44</v>
      </c>
      <c r="B36" s="22" t="s">
        <v>45</v>
      </c>
      <c r="C36" s="42">
        <f>MARZO!G36</f>
        <v>8</v>
      </c>
      <c r="D36" s="42">
        <v>6</v>
      </c>
      <c r="E36" s="42">
        <f t="shared" si="1"/>
        <v>14</v>
      </c>
      <c r="F36" s="42">
        <v>6</v>
      </c>
      <c r="G36" s="42">
        <f t="shared" si="2"/>
        <v>8</v>
      </c>
      <c r="H36" s="22">
        <v>200</v>
      </c>
      <c r="I36" s="43">
        <f t="shared" si="0"/>
        <v>1600</v>
      </c>
    </row>
    <row r="37" spans="1:9" s="44" customFormat="1" x14ac:dyDescent="0.25">
      <c r="A37" s="22" t="s">
        <v>46</v>
      </c>
      <c r="B37" s="22" t="s">
        <v>25</v>
      </c>
      <c r="C37" s="42">
        <f>MARZO!G37</f>
        <v>11.64</v>
      </c>
      <c r="D37" s="42">
        <v>12</v>
      </c>
      <c r="E37" s="42">
        <f t="shared" si="1"/>
        <v>23.64</v>
      </c>
      <c r="F37" s="42">
        <v>18.36</v>
      </c>
      <c r="G37" s="42">
        <f t="shared" si="2"/>
        <v>5.2800000000000011</v>
      </c>
      <c r="H37" s="22">
        <v>120</v>
      </c>
      <c r="I37" s="43">
        <f t="shared" si="0"/>
        <v>633.60000000000014</v>
      </c>
    </row>
    <row r="38" spans="1:9" s="45" customFormat="1" ht="12.75" x14ac:dyDescent="0.2">
      <c r="A38" s="22" t="s">
        <v>47</v>
      </c>
      <c r="B38" s="22" t="s">
        <v>12</v>
      </c>
      <c r="C38" s="42">
        <f>MARZO!G38</f>
        <v>93</v>
      </c>
      <c r="D38" s="42">
        <v>137</v>
      </c>
      <c r="E38" s="42">
        <f t="shared" si="1"/>
        <v>230</v>
      </c>
      <c r="F38" s="42">
        <v>130</v>
      </c>
      <c r="G38" s="42">
        <f t="shared" si="2"/>
        <v>100</v>
      </c>
      <c r="H38" s="22">
        <v>20</v>
      </c>
      <c r="I38" s="43">
        <f t="shared" si="0"/>
        <v>2000</v>
      </c>
    </row>
    <row r="39" spans="1:9" s="44" customFormat="1" x14ac:dyDescent="0.25">
      <c r="A39" s="22" t="s">
        <v>48</v>
      </c>
      <c r="B39" s="22" t="s">
        <v>41</v>
      </c>
      <c r="C39" s="42">
        <f>MARZO!G39</f>
        <v>1.5</v>
      </c>
      <c r="D39" s="42">
        <v>4</v>
      </c>
      <c r="E39" s="42">
        <f t="shared" si="1"/>
        <v>5.5</v>
      </c>
      <c r="F39" s="42">
        <v>2.5</v>
      </c>
      <c r="G39" s="42">
        <f t="shared" si="2"/>
        <v>3</v>
      </c>
      <c r="H39" s="46">
        <v>1500</v>
      </c>
      <c r="I39" s="43">
        <f t="shared" si="0"/>
        <v>4500</v>
      </c>
    </row>
    <row r="40" spans="1:9" s="44" customFormat="1" x14ac:dyDescent="0.25">
      <c r="A40" s="22" t="s">
        <v>49</v>
      </c>
      <c r="B40" s="22" t="s">
        <v>12</v>
      </c>
      <c r="C40" s="42">
        <f>MARZO!G40</f>
        <v>12</v>
      </c>
      <c r="D40" s="42">
        <v>30</v>
      </c>
      <c r="E40" s="42">
        <f t="shared" si="1"/>
        <v>42</v>
      </c>
      <c r="F40" s="42">
        <v>22</v>
      </c>
      <c r="G40" s="42">
        <f t="shared" si="2"/>
        <v>20</v>
      </c>
      <c r="H40" s="22">
        <v>70</v>
      </c>
      <c r="I40" s="43">
        <f t="shared" si="0"/>
        <v>1400</v>
      </c>
    </row>
    <row r="41" spans="1:9" s="44" customFormat="1" x14ac:dyDescent="0.25">
      <c r="A41" s="22" t="s">
        <v>50</v>
      </c>
      <c r="B41" s="22" t="s">
        <v>25</v>
      </c>
      <c r="C41" s="42">
        <f>MARZO!G41</f>
        <v>0</v>
      </c>
      <c r="D41" s="42">
        <v>0</v>
      </c>
      <c r="E41" s="42">
        <f t="shared" si="1"/>
        <v>0</v>
      </c>
      <c r="F41" s="42">
        <v>0</v>
      </c>
      <c r="G41" s="42">
        <f t="shared" si="2"/>
        <v>0</v>
      </c>
      <c r="H41" s="22">
        <v>120</v>
      </c>
      <c r="I41" s="43">
        <f t="shared" si="0"/>
        <v>0</v>
      </c>
    </row>
    <row r="42" spans="1:9" s="44" customFormat="1" x14ac:dyDescent="0.25">
      <c r="A42" s="22" t="s">
        <v>51</v>
      </c>
      <c r="B42" s="22" t="s">
        <v>41</v>
      </c>
      <c r="C42" s="42">
        <f>MARZO!G42</f>
        <v>0</v>
      </c>
      <c r="D42" s="42">
        <v>2</v>
      </c>
      <c r="E42" s="42">
        <f t="shared" si="1"/>
        <v>2</v>
      </c>
      <c r="F42" s="42">
        <v>2</v>
      </c>
      <c r="G42" s="42">
        <f t="shared" si="2"/>
        <v>0</v>
      </c>
      <c r="H42" s="22">
        <v>70</v>
      </c>
      <c r="I42" s="43">
        <f t="shared" si="0"/>
        <v>0</v>
      </c>
    </row>
    <row r="43" spans="1:9" s="44" customFormat="1" x14ac:dyDescent="0.25">
      <c r="A43" s="22" t="s">
        <v>52</v>
      </c>
      <c r="B43" s="22" t="s">
        <v>53</v>
      </c>
      <c r="C43" s="42">
        <f>MARZO!G43</f>
        <v>0</v>
      </c>
      <c r="D43" s="42">
        <v>0</v>
      </c>
      <c r="E43" s="42">
        <f t="shared" si="1"/>
        <v>0</v>
      </c>
      <c r="F43" s="42">
        <v>0</v>
      </c>
      <c r="G43" s="42">
        <f t="shared" si="2"/>
        <v>0</v>
      </c>
      <c r="H43" s="22">
        <v>33.9</v>
      </c>
      <c r="I43" s="43">
        <f t="shared" si="0"/>
        <v>0</v>
      </c>
    </row>
    <row r="44" spans="1:9" s="44" customFormat="1" x14ac:dyDescent="0.25">
      <c r="A44" s="22" t="s">
        <v>54</v>
      </c>
      <c r="B44" s="22" t="s">
        <v>88</v>
      </c>
      <c r="C44" s="42">
        <f>MARZO!G44</f>
        <v>0.25</v>
      </c>
      <c r="D44" s="42">
        <v>5</v>
      </c>
      <c r="E44" s="42">
        <f t="shared" si="1"/>
        <v>5.25</v>
      </c>
      <c r="F44" s="42">
        <v>2.25</v>
      </c>
      <c r="G44" s="42">
        <f t="shared" si="2"/>
        <v>3</v>
      </c>
      <c r="H44" s="22">
        <v>85</v>
      </c>
      <c r="I44" s="43">
        <f t="shared" si="0"/>
        <v>255</v>
      </c>
    </row>
    <row r="45" spans="1:9" s="44" customFormat="1" x14ac:dyDescent="0.25">
      <c r="A45" s="22" t="s">
        <v>56</v>
      </c>
      <c r="B45" s="22" t="s">
        <v>57</v>
      </c>
      <c r="C45" s="42">
        <f>MARZO!G45</f>
        <v>0.5</v>
      </c>
      <c r="D45" s="42">
        <v>0</v>
      </c>
      <c r="E45" s="42">
        <f t="shared" si="1"/>
        <v>0.5</v>
      </c>
      <c r="F45" s="42">
        <v>0.5</v>
      </c>
      <c r="G45" s="42">
        <f t="shared" si="2"/>
        <v>0</v>
      </c>
      <c r="H45" s="22">
        <v>150</v>
      </c>
      <c r="I45" s="43">
        <f t="shared" si="0"/>
        <v>0</v>
      </c>
    </row>
    <row r="46" spans="1:9" s="44" customFormat="1" x14ac:dyDescent="0.25">
      <c r="A46" s="22" t="s">
        <v>58</v>
      </c>
      <c r="B46" s="22" t="s">
        <v>25</v>
      </c>
      <c r="C46" s="42">
        <f>MARZO!G46</f>
        <v>0</v>
      </c>
      <c r="D46" s="42">
        <v>0</v>
      </c>
      <c r="E46" s="42">
        <f t="shared" si="1"/>
        <v>0</v>
      </c>
      <c r="F46" s="42">
        <v>0</v>
      </c>
      <c r="G46" s="42">
        <f t="shared" si="2"/>
        <v>0</v>
      </c>
      <c r="H46" s="22">
        <v>25</v>
      </c>
      <c r="I46" s="43">
        <f t="shared" si="0"/>
        <v>0</v>
      </c>
    </row>
    <row r="47" spans="1:9" s="44" customFormat="1" x14ac:dyDescent="0.25">
      <c r="A47" s="22" t="s">
        <v>59</v>
      </c>
      <c r="B47" s="22" t="s">
        <v>25</v>
      </c>
      <c r="C47" s="42">
        <f>MARZO!G47</f>
        <v>3.5</v>
      </c>
      <c r="D47" s="42">
        <v>3</v>
      </c>
      <c r="E47" s="42">
        <f t="shared" si="1"/>
        <v>6.5</v>
      </c>
      <c r="F47" s="42">
        <v>1.5</v>
      </c>
      <c r="G47" s="42">
        <f t="shared" si="2"/>
        <v>5</v>
      </c>
      <c r="H47" s="22">
        <v>75</v>
      </c>
      <c r="I47" s="43">
        <f t="shared" si="0"/>
        <v>375</v>
      </c>
    </row>
    <row r="48" spans="1:9" s="44" customFormat="1" x14ac:dyDescent="0.25">
      <c r="A48" s="22" t="s">
        <v>60</v>
      </c>
      <c r="B48" s="22" t="s">
        <v>61</v>
      </c>
      <c r="C48" s="42">
        <f>MARZO!G48</f>
        <v>13</v>
      </c>
      <c r="D48" s="42">
        <v>12</v>
      </c>
      <c r="E48" s="42">
        <f t="shared" si="1"/>
        <v>25</v>
      </c>
      <c r="F48" s="42">
        <v>19</v>
      </c>
      <c r="G48" s="42">
        <f t="shared" si="2"/>
        <v>6</v>
      </c>
      <c r="H48" s="22">
        <v>75</v>
      </c>
      <c r="I48" s="43">
        <f t="shared" si="0"/>
        <v>450</v>
      </c>
    </row>
    <row r="49" spans="1:10" s="44" customFormat="1" x14ac:dyDescent="0.25">
      <c r="A49" s="22" t="s">
        <v>62</v>
      </c>
      <c r="B49" s="22" t="s">
        <v>25</v>
      </c>
      <c r="C49" s="42">
        <f>MARZO!G49</f>
        <v>48</v>
      </c>
      <c r="D49" s="42">
        <v>0</v>
      </c>
      <c r="E49" s="42">
        <f t="shared" si="1"/>
        <v>48</v>
      </c>
      <c r="F49" s="42">
        <v>15</v>
      </c>
      <c r="G49" s="42">
        <f t="shared" si="2"/>
        <v>33</v>
      </c>
      <c r="H49" s="22">
        <v>50</v>
      </c>
      <c r="I49" s="43">
        <f t="shared" si="0"/>
        <v>1650</v>
      </c>
    </row>
    <row r="50" spans="1:10" s="44" customFormat="1" x14ac:dyDescent="0.25">
      <c r="A50" s="22" t="s">
        <v>63</v>
      </c>
      <c r="B50" s="22" t="s">
        <v>12</v>
      </c>
      <c r="C50" s="42">
        <f>MARZO!G50</f>
        <v>70</v>
      </c>
      <c r="D50" s="42">
        <v>200</v>
      </c>
      <c r="E50" s="42">
        <f t="shared" si="1"/>
        <v>270</v>
      </c>
      <c r="F50" s="42">
        <v>100</v>
      </c>
      <c r="G50" s="42">
        <f t="shared" si="2"/>
        <v>170</v>
      </c>
      <c r="H50" s="22">
        <v>20</v>
      </c>
      <c r="I50" s="43">
        <f t="shared" si="0"/>
        <v>3400</v>
      </c>
    </row>
    <row r="51" spans="1:10" s="44" customFormat="1" x14ac:dyDescent="0.25">
      <c r="A51" s="22" t="s">
        <v>64</v>
      </c>
      <c r="B51" s="22" t="s">
        <v>25</v>
      </c>
      <c r="C51" s="42">
        <f>MARZO!G51</f>
        <v>0</v>
      </c>
      <c r="D51" s="42">
        <v>12</v>
      </c>
      <c r="E51" s="42">
        <f t="shared" si="1"/>
        <v>12</v>
      </c>
      <c r="F51" s="42">
        <v>11</v>
      </c>
      <c r="G51" s="42">
        <f t="shared" si="2"/>
        <v>1</v>
      </c>
      <c r="H51" s="22">
        <v>150</v>
      </c>
      <c r="I51" s="43">
        <f t="shared" si="0"/>
        <v>150</v>
      </c>
    </row>
    <row r="52" spans="1:10" s="44" customFormat="1" x14ac:dyDescent="0.25">
      <c r="A52" s="22" t="s">
        <v>65</v>
      </c>
      <c r="B52" s="22" t="s">
        <v>25</v>
      </c>
      <c r="C52" s="42">
        <f>MARZO!G52</f>
        <v>8.8000000000000007</v>
      </c>
      <c r="D52" s="42">
        <v>12</v>
      </c>
      <c r="E52" s="42">
        <f t="shared" si="1"/>
        <v>20.8</v>
      </c>
      <c r="F52" s="42">
        <v>10</v>
      </c>
      <c r="G52" s="42">
        <f t="shared" si="2"/>
        <v>10.8</v>
      </c>
      <c r="H52" s="22">
        <v>250</v>
      </c>
      <c r="I52" s="43">
        <f t="shared" si="0"/>
        <v>2700</v>
      </c>
    </row>
    <row r="53" spans="1:10" s="52" customFormat="1" x14ac:dyDescent="0.25">
      <c r="A53" s="22" t="s">
        <v>66</v>
      </c>
      <c r="B53" s="22" t="s">
        <v>67</v>
      </c>
      <c r="C53" s="42">
        <f>MARZO!G53</f>
        <v>0</v>
      </c>
      <c r="D53" s="42">
        <v>10</v>
      </c>
      <c r="E53" s="42">
        <f t="shared" si="1"/>
        <v>10</v>
      </c>
      <c r="F53" s="42">
        <v>5</v>
      </c>
      <c r="G53" s="42">
        <f t="shared" si="2"/>
        <v>5</v>
      </c>
      <c r="H53" s="22">
        <v>25</v>
      </c>
      <c r="I53" s="43">
        <f t="shared" si="0"/>
        <v>125</v>
      </c>
      <c r="J53" s="51"/>
    </row>
    <row r="54" spans="1:10" s="44" customFormat="1" x14ac:dyDescent="0.25">
      <c r="A54" s="22" t="s">
        <v>68</v>
      </c>
      <c r="B54" s="22" t="s">
        <v>25</v>
      </c>
      <c r="C54" s="42">
        <f>MARZO!G54</f>
        <v>7</v>
      </c>
      <c r="D54" s="42">
        <v>10</v>
      </c>
      <c r="E54" s="42">
        <f t="shared" si="1"/>
        <v>17</v>
      </c>
      <c r="F54" s="42">
        <v>5</v>
      </c>
      <c r="G54" s="42">
        <f t="shared" si="2"/>
        <v>12</v>
      </c>
      <c r="H54" s="22">
        <v>120</v>
      </c>
      <c r="I54" s="43">
        <f t="shared" si="0"/>
        <v>1440</v>
      </c>
    </row>
    <row r="55" spans="1:10" s="44" customFormat="1" x14ac:dyDescent="0.25">
      <c r="A55" s="22" t="s">
        <v>69</v>
      </c>
      <c r="B55" s="22" t="s">
        <v>70</v>
      </c>
      <c r="C55" s="42">
        <f>MARZO!G55</f>
        <v>24</v>
      </c>
      <c r="D55" s="42">
        <v>56</v>
      </c>
      <c r="E55" s="42">
        <f t="shared" si="1"/>
        <v>80</v>
      </c>
      <c r="F55" s="42">
        <v>43</v>
      </c>
      <c r="G55" s="42">
        <f t="shared" si="2"/>
        <v>37</v>
      </c>
      <c r="H55" s="22">
        <v>12</v>
      </c>
      <c r="I55" s="43">
        <f t="shared" si="0"/>
        <v>444</v>
      </c>
    </row>
    <row r="56" spans="1:10" s="44" customFormat="1" x14ac:dyDescent="0.25">
      <c r="A56" s="22" t="s">
        <v>71</v>
      </c>
      <c r="B56" s="22" t="s">
        <v>61</v>
      </c>
      <c r="C56" s="42">
        <f>MARZO!G56</f>
        <v>6.5300000000000011</v>
      </c>
      <c r="D56" s="42">
        <v>0</v>
      </c>
      <c r="E56" s="42">
        <f t="shared" si="1"/>
        <v>6.5300000000000011</v>
      </c>
      <c r="F56" s="42">
        <v>3.03</v>
      </c>
      <c r="G56" s="42">
        <f t="shared" si="2"/>
        <v>3.5000000000000013</v>
      </c>
      <c r="H56" s="22">
        <v>250</v>
      </c>
      <c r="I56" s="43">
        <f t="shared" si="0"/>
        <v>875.00000000000034</v>
      </c>
    </row>
    <row r="57" spans="1:10" s="44" customFormat="1" x14ac:dyDescent="0.25">
      <c r="A57" s="22" t="s">
        <v>72</v>
      </c>
      <c r="B57" s="22" t="s">
        <v>70</v>
      </c>
      <c r="C57" s="42">
        <f>MARZO!G57</f>
        <v>4</v>
      </c>
      <c r="D57" s="42">
        <v>12</v>
      </c>
      <c r="E57" s="42">
        <f t="shared" si="1"/>
        <v>16</v>
      </c>
      <c r="F57" s="42">
        <v>13</v>
      </c>
      <c r="G57" s="42">
        <f t="shared" si="2"/>
        <v>3</v>
      </c>
      <c r="H57" s="22">
        <v>40</v>
      </c>
      <c r="I57" s="43">
        <f t="shared" si="0"/>
        <v>120</v>
      </c>
    </row>
    <row r="58" spans="1:10" s="44" customFormat="1" x14ac:dyDescent="0.25">
      <c r="A58" s="22" t="s">
        <v>73</v>
      </c>
      <c r="B58" s="22" t="s">
        <v>12</v>
      </c>
      <c r="C58" s="42">
        <f>MARZO!G58</f>
        <v>55</v>
      </c>
      <c r="D58" s="42">
        <v>144</v>
      </c>
      <c r="E58" s="42">
        <f t="shared" si="1"/>
        <v>199</v>
      </c>
      <c r="F58" s="42">
        <v>100</v>
      </c>
      <c r="G58" s="42">
        <f t="shared" si="2"/>
        <v>99</v>
      </c>
      <c r="H58" s="22">
        <v>7</v>
      </c>
      <c r="I58" s="43">
        <f t="shared" si="0"/>
        <v>693</v>
      </c>
    </row>
    <row r="59" spans="1:10" s="44" customFormat="1" x14ac:dyDescent="0.25">
      <c r="A59" s="22" t="s">
        <v>74</v>
      </c>
      <c r="B59" s="22" t="s">
        <v>25</v>
      </c>
      <c r="C59" s="42">
        <f>MARZO!G59</f>
        <v>9</v>
      </c>
      <c r="D59" s="42">
        <v>6</v>
      </c>
      <c r="E59" s="42">
        <f t="shared" si="1"/>
        <v>15</v>
      </c>
      <c r="F59" s="42">
        <v>7</v>
      </c>
      <c r="G59" s="42">
        <f t="shared" si="2"/>
        <v>8</v>
      </c>
      <c r="H59" s="22">
        <v>50</v>
      </c>
      <c r="I59" s="43">
        <f t="shared" si="0"/>
        <v>400</v>
      </c>
    </row>
    <row r="60" spans="1:10" s="44" customFormat="1" x14ac:dyDescent="0.25">
      <c r="A60" s="22" t="s">
        <v>75</v>
      </c>
      <c r="B60" s="22" t="s">
        <v>41</v>
      </c>
      <c r="C60" s="42">
        <f>MARZO!G60</f>
        <v>2</v>
      </c>
      <c r="D60" s="42">
        <v>4</v>
      </c>
      <c r="E60" s="42">
        <f t="shared" si="1"/>
        <v>6</v>
      </c>
      <c r="F60" s="42">
        <v>3</v>
      </c>
      <c r="G60" s="42">
        <f t="shared" si="2"/>
        <v>3</v>
      </c>
      <c r="H60" s="22">
        <v>70</v>
      </c>
      <c r="I60" s="43">
        <f t="shared" si="0"/>
        <v>210</v>
      </c>
    </row>
    <row r="61" spans="1:10" s="44" customFormat="1" x14ac:dyDescent="0.25">
      <c r="A61" s="22" t="s">
        <v>76</v>
      </c>
      <c r="B61" s="22" t="s">
        <v>23</v>
      </c>
      <c r="C61" s="42">
        <f>MARZO!G61</f>
        <v>1</v>
      </c>
      <c r="D61" s="42">
        <v>2</v>
      </c>
      <c r="E61" s="42">
        <f t="shared" si="1"/>
        <v>3</v>
      </c>
      <c r="F61" s="42">
        <v>1.5</v>
      </c>
      <c r="G61" s="42">
        <f t="shared" si="2"/>
        <v>1.5</v>
      </c>
      <c r="H61" s="22">
        <v>150</v>
      </c>
      <c r="I61" s="43">
        <f t="shared" si="0"/>
        <v>225</v>
      </c>
    </row>
    <row r="62" spans="1:10" s="44" customFormat="1" ht="15.75" thickBot="1" x14ac:dyDescent="0.3">
      <c r="A62" s="22" t="s">
        <v>77</v>
      </c>
      <c r="B62" s="22" t="s">
        <v>25</v>
      </c>
      <c r="C62" s="42">
        <f>MARZO!G62</f>
        <v>30</v>
      </c>
      <c r="D62" s="42">
        <v>7</v>
      </c>
      <c r="E62" s="42">
        <f t="shared" si="1"/>
        <v>37</v>
      </c>
      <c r="F62" s="42">
        <v>3</v>
      </c>
      <c r="G62" s="42">
        <f t="shared" si="2"/>
        <v>34</v>
      </c>
      <c r="H62" s="22">
        <v>20</v>
      </c>
      <c r="I62" s="43">
        <f t="shared" si="0"/>
        <v>680</v>
      </c>
    </row>
    <row r="63" spans="1:10" ht="15.75" thickBot="1" x14ac:dyDescent="0.3">
      <c r="A63" s="26" t="s">
        <v>78</v>
      </c>
      <c r="B63" s="27"/>
      <c r="C63" s="28"/>
      <c r="D63" s="29"/>
      <c r="E63" s="29"/>
      <c r="F63" s="28"/>
      <c r="G63" s="29"/>
      <c r="H63" s="30"/>
      <c r="I63" s="31">
        <f>SUM(I18:I62)</f>
        <v>37867.22</v>
      </c>
    </row>
    <row r="64" spans="1:10" x14ac:dyDescent="0.25">
      <c r="A64" s="32"/>
      <c r="B64" s="32"/>
      <c r="C64" s="32"/>
      <c r="D64" s="33"/>
      <c r="E64" s="33"/>
      <c r="F64" s="32"/>
      <c r="G64" s="33"/>
      <c r="H64" s="24"/>
      <c r="I64" s="34"/>
    </row>
    <row r="65" spans="1:9" ht="20.25" x14ac:dyDescent="0.3">
      <c r="A65" s="35"/>
      <c r="B65" s="35"/>
      <c r="C65" s="35"/>
      <c r="D65" s="36"/>
      <c r="E65" s="36"/>
      <c r="F65" s="35"/>
      <c r="G65" s="36"/>
      <c r="H65" s="37"/>
      <c r="I65" s="38"/>
    </row>
    <row r="66" spans="1:9" x14ac:dyDescent="0.25">
      <c r="A66" s="54"/>
      <c r="B66" s="54"/>
      <c r="C66" s="54"/>
      <c r="D66" s="54"/>
      <c r="E66" s="54"/>
      <c r="F66" s="54"/>
      <c r="G66" s="54"/>
      <c r="H66" s="54"/>
      <c r="I66" s="54"/>
    </row>
    <row r="67" spans="1:9" x14ac:dyDescent="0.25">
      <c r="A67" s="54"/>
      <c r="B67" s="54"/>
      <c r="C67" s="54"/>
      <c r="D67" s="54"/>
      <c r="E67" s="54"/>
      <c r="F67" s="54"/>
      <c r="G67" s="54"/>
      <c r="H67" s="54"/>
      <c r="I67" s="54"/>
    </row>
    <row r="68" spans="1:9" ht="15.75" x14ac:dyDescent="0.25">
      <c r="A68" s="55" t="s">
        <v>79</v>
      </c>
      <c r="B68" s="55"/>
      <c r="C68" s="55"/>
      <c r="D68" s="55" t="s">
        <v>80</v>
      </c>
      <c r="E68" s="55"/>
      <c r="F68" s="55"/>
      <c r="G68" s="55" t="s">
        <v>81</v>
      </c>
      <c r="H68" s="55"/>
      <c r="I68" s="55"/>
    </row>
  </sheetData>
  <mergeCells count="3">
    <mergeCell ref="C8:E8"/>
    <mergeCell ref="B9:F9"/>
    <mergeCell ref="C12:E12"/>
  </mergeCells>
  <pageMargins left="0.95" right="0.7" top="0.75" bottom="0.75" header="0.3" footer="0.3"/>
  <pageSetup scale="6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65"/>
  <sheetViews>
    <sheetView topLeftCell="A22" workbookViewId="0">
      <selection activeCell="L58" sqref="L58"/>
    </sheetView>
  </sheetViews>
  <sheetFormatPr baseColWidth="10" defaultRowHeight="15" x14ac:dyDescent="0.25"/>
  <cols>
    <col min="1" max="1" width="14" customWidth="1"/>
    <col min="9" max="9" width="16.7109375" customWidth="1"/>
    <col min="10" max="10" width="0.28515625" customWidth="1"/>
    <col min="11" max="11" width="0.5703125" customWidth="1"/>
    <col min="12" max="12" width="0.42578125" customWidth="1"/>
  </cols>
  <sheetData>
    <row r="5" spans="1:9" x14ac:dyDescent="0.25">
      <c r="A5" s="58"/>
      <c r="B5" s="58"/>
      <c r="C5" s="57"/>
      <c r="D5" s="58"/>
      <c r="E5" s="58"/>
      <c r="F5" s="58"/>
      <c r="G5" s="58"/>
      <c r="H5" s="58"/>
      <c r="I5" s="58"/>
    </row>
    <row r="6" spans="1:9" x14ac:dyDescent="0.25">
      <c r="A6" s="58"/>
      <c r="B6" s="58"/>
      <c r="C6" s="57"/>
      <c r="D6" s="58"/>
      <c r="E6" s="58"/>
      <c r="F6" s="58"/>
      <c r="G6" s="58"/>
      <c r="H6" s="58"/>
      <c r="I6" s="58"/>
    </row>
    <row r="7" spans="1:9" x14ac:dyDescent="0.25">
      <c r="A7" s="58"/>
      <c r="B7" s="58"/>
      <c r="C7" s="57"/>
      <c r="D7" s="58"/>
      <c r="E7" s="58"/>
      <c r="F7" s="58"/>
      <c r="G7" s="58"/>
      <c r="H7" s="58"/>
      <c r="I7" s="58"/>
    </row>
    <row r="8" spans="1:9" x14ac:dyDescent="0.25">
      <c r="A8" s="58"/>
      <c r="B8" s="58"/>
      <c r="C8" s="153" t="s">
        <v>0</v>
      </c>
      <c r="D8" s="154"/>
      <c r="E8" s="154"/>
      <c r="F8" s="58"/>
      <c r="G8" s="58"/>
      <c r="H8" s="58"/>
      <c r="I8" s="58"/>
    </row>
    <row r="9" spans="1:9" ht="15.75" x14ac:dyDescent="0.25">
      <c r="A9" s="58"/>
      <c r="B9" s="155" t="s">
        <v>1</v>
      </c>
      <c r="C9" s="155"/>
      <c r="D9" s="155"/>
      <c r="E9" s="155"/>
      <c r="F9" s="155"/>
      <c r="G9" s="58"/>
      <c r="H9" s="5"/>
      <c r="I9" s="58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57"/>
      <c r="G10" s="57"/>
      <c r="H10" s="57"/>
      <c r="I10" s="58"/>
    </row>
    <row r="11" spans="1:9" x14ac:dyDescent="0.25">
      <c r="A11" s="58"/>
      <c r="B11" s="58"/>
      <c r="C11" s="58"/>
      <c r="D11" s="6"/>
      <c r="E11" s="58"/>
      <c r="F11" s="58"/>
      <c r="G11" s="58"/>
      <c r="H11" s="58"/>
      <c r="I11" s="58"/>
    </row>
    <row r="12" spans="1:9" x14ac:dyDescent="0.25">
      <c r="A12" s="6" t="s">
        <v>3</v>
      </c>
      <c r="B12" s="60" t="s">
        <v>83</v>
      </c>
      <c r="C12" s="156" t="s">
        <v>4</v>
      </c>
      <c r="D12" s="156"/>
      <c r="E12" s="156"/>
      <c r="F12" s="60"/>
      <c r="G12" s="60"/>
      <c r="H12" s="60"/>
      <c r="I12" s="9"/>
    </row>
    <row r="13" spans="1:9" x14ac:dyDescent="0.25">
      <c r="A13" s="10" t="s">
        <v>5</v>
      </c>
      <c r="B13" s="11"/>
      <c r="C13" s="60" t="s">
        <v>6</v>
      </c>
      <c r="D13" s="60"/>
      <c r="E13" s="60"/>
      <c r="F13" s="60"/>
      <c r="G13" s="60"/>
      <c r="H13" s="60"/>
      <c r="I13" s="9"/>
    </row>
    <row r="14" spans="1:9" x14ac:dyDescent="0.25">
      <c r="A14" s="10" t="s">
        <v>7</v>
      </c>
      <c r="B14" s="60"/>
      <c r="C14" s="12" t="s">
        <v>8</v>
      </c>
      <c r="D14" s="12"/>
      <c r="E14" s="57" t="s">
        <v>9</v>
      </c>
      <c r="F14" s="12" t="s">
        <v>91</v>
      </c>
      <c r="G14" s="12"/>
      <c r="H14" s="57" t="s">
        <v>10</v>
      </c>
      <c r="I14" s="13">
        <v>2024</v>
      </c>
    </row>
    <row r="15" spans="1:9" ht="15.75" thickBot="1" x14ac:dyDescent="0.3">
      <c r="A15" s="6"/>
      <c r="B15" s="57"/>
      <c r="C15" s="57"/>
      <c r="D15" s="57"/>
      <c r="E15" s="57"/>
      <c r="F15" s="57"/>
      <c r="G15" s="57"/>
      <c r="H15" s="57"/>
      <c r="I15" s="58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16" t="s">
        <v>17</v>
      </c>
    </row>
    <row r="17" spans="1:9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73" t="s">
        <v>15</v>
      </c>
    </row>
    <row r="18" spans="1:9" ht="15.75" x14ac:dyDescent="0.25">
      <c r="A18" s="61" t="s">
        <v>22</v>
      </c>
      <c r="B18" s="61" t="s">
        <v>23</v>
      </c>
      <c r="C18" s="63">
        <v>1</v>
      </c>
      <c r="D18" s="63">
        <v>2</v>
      </c>
      <c r="E18" s="63">
        <v>3</v>
      </c>
      <c r="F18" s="63">
        <v>1.75</v>
      </c>
      <c r="G18" s="63">
        <f>+E18-F18</f>
        <v>1.25</v>
      </c>
      <c r="H18" s="63">
        <v>600</v>
      </c>
      <c r="I18" s="64">
        <v>2078.35</v>
      </c>
    </row>
    <row r="19" spans="1:9" ht="15.75" x14ac:dyDescent="0.25">
      <c r="A19" s="61" t="s">
        <v>24</v>
      </c>
      <c r="B19" s="61" t="s">
        <v>25</v>
      </c>
      <c r="C19" s="63">
        <v>3</v>
      </c>
      <c r="D19" s="63">
        <v>4</v>
      </c>
      <c r="E19" s="63">
        <v>7</v>
      </c>
      <c r="F19" s="63">
        <v>4</v>
      </c>
      <c r="G19" s="63">
        <f t="shared" ref="G19:G59" si="0">+E19-F19</f>
        <v>3</v>
      </c>
      <c r="H19" s="61">
        <v>200</v>
      </c>
      <c r="I19" s="64">
        <f t="shared" ref="I19:I59" si="1">+G19*H19</f>
        <v>600</v>
      </c>
    </row>
    <row r="20" spans="1:9" ht="15.75" x14ac:dyDescent="0.25">
      <c r="A20" s="61" t="s">
        <v>26</v>
      </c>
      <c r="B20" s="61" t="s">
        <v>25</v>
      </c>
      <c r="C20" s="63">
        <v>40.5</v>
      </c>
      <c r="D20" s="63">
        <v>150</v>
      </c>
      <c r="E20" s="63">
        <v>190.5</v>
      </c>
      <c r="F20" s="63">
        <v>80.5</v>
      </c>
      <c r="G20" s="63">
        <f t="shared" si="0"/>
        <v>110</v>
      </c>
      <c r="H20" s="61">
        <v>35</v>
      </c>
      <c r="I20" s="64">
        <f t="shared" si="1"/>
        <v>3850</v>
      </c>
    </row>
    <row r="21" spans="1:9" ht="15.75" x14ac:dyDescent="0.25">
      <c r="A21" s="61" t="s">
        <v>27</v>
      </c>
      <c r="B21" s="61" t="s">
        <v>25</v>
      </c>
      <c r="C21" s="63">
        <v>2.5</v>
      </c>
      <c r="D21" s="63">
        <v>4</v>
      </c>
      <c r="E21" s="63">
        <v>6.5</v>
      </c>
      <c r="F21" s="63">
        <v>3</v>
      </c>
      <c r="G21" s="63">
        <f t="shared" si="0"/>
        <v>3.5</v>
      </c>
      <c r="H21" s="61">
        <v>90</v>
      </c>
      <c r="I21" s="64">
        <f t="shared" si="1"/>
        <v>315</v>
      </c>
    </row>
    <row r="22" spans="1:9" ht="15.75" x14ac:dyDescent="0.25">
      <c r="A22" s="61" t="s">
        <v>28</v>
      </c>
      <c r="B22" s="61" t="s">
        <v>25</v>
      </c>
      <c r="C22" s="63">
        <v>14</v>
      </c>
      <c r="D22" s="63">
        <v>30</v>
      </c>
      <c r="E22" s="63">
        <v>44</v>
      </c>
      <c r="F22" s="63">
        <v>32</v>
      </c>
      <c r="G22" s="63">
        <f t="shared" si="0"/>
        <v>12</v>
      </c>
      <c r="H22" s="61">
        <v>35</v>
      </c>
      <c r="I22" s="64">
        <f t="shared" si="1"/>
        <v>420</v>
      </c>
    </row>
    <row r="23" spans="1:9" ht="15.75" x14ac:dyDescent="0.25">
      <c r="A23" s="61" t="s">
        <v>29</v>
      </c>
      <c r="B23" s="61" t="s">
        <v>25</v>
      </c>
      <c r="C23" s="63">
        <v>3</v>
      </c>
      <c r="D23" s="63">
        <v>4.5</v>
      </c>
      <c r="E23" s="63">
        <v>7.5</v>
      </c>
      <c r="F23" s="63">
        <v>5.78</v>
      </c>
      <c r="G23" s="63">
        <f t="shared" si="0"/>
        <v>1.7199999999999998</v>
      </c>
      <c r="H23" s="61">
        <v>160</v>
      </c>
      <c r="I23" s="64">
        <f t="shared" si="1"/>
        <v>275.19999999999993</v>
      </c>
    </row>
    <row r="24" spans="1:9" ht="15.75" x14ac:dyDescent="0.25">
      <c r="A24" s="61" t="s">
        <v>30</v>
      </c>
      <c r="B24" s="61" t="s">
        <v>31</v>
      </c>
      <c r="C24" s="63">
        <v>89</v>
      </c>
      <c r="D24" s="63">
        <v>120</v>
      </c>
      <c r="E24" s="63">
        <v>209</v>
      </c>
      <c r="F24" s="63">
        <v>110</v>
      </c>
      <c r="G24" s="63">
        <f t="shared" si="0"/>
        <v>99</v>
      </c>
      <c r="H24" s="61">
        <v>18.329999999999998</v>
      </c>
      <c r="I24" s="64">
        <f t="shared" si="1"/>
        <v>1814.6699999999998</v>
      </c>
    </row>
    <row r="25" spans="1:9" ht="15.75" x14ac:dyDescent="0.25">
      <c r="A25" s="61" t="s">
        <v>32</v>
      </c>
      <c r="B25" s="61" t="s">
        <v>25</v>
      </c>
      <c r="C25" s="63">
        <v>12</v>
      </c>
      <c r="D25" s="63">
        <v>20</v>
      </c>
      <c r="E25" s="63">
        <v>32</v>
      </c>
      <c r="F25" s="63">
        <v>23.5</v>
      </c>
      <c r="G25" s="63">
        <f t="shared" si="0"/>
        <v>8.5</v>
      </c>
      <c r="H25" s="61">
        <v>70</v>
      </c>
      <c r="I25" s="64">
        <f t="shared" si="1"/>
        <v>595</v>
      </c>
    </row>
    <row r="26" spans="1:9" ht="15.75" x14ac:dyDescent="0.25">
      <c r="A26" s="61" t="s">
        <v>33</v>
      </c>
      <c r="B26" s="61" t="s">
        <v>12</v>
      </c>
      <c r="C26" s="63">
        <v>32</v>
      </c>
      <c r="D26" s="63">
        <v>60</v>
      </c>
      <c r="E26" s="63">
        <v>92</v>
      </c>
      <c r="F26" s="63">
        <v>34</v>
      </c>
      <c r="G26" s="63">
        <f t="shared" si="0"/>
        <v>58</v>
      </c>
      <c r="H26" s="61">
        <v>10</v>
      </c>
      <c r="I26" s="64">
        <f t="shared" si="1"/>
        <v>580</v>
      </c>
    </row>
    <row r="27" spans="1:9" ht="15.75" x14ac:dyDescent="0.25">
      <c r="A27" s="61" t="s">
        <v>34</v>
      </c>
      <c r="B27" s="61" t="s">
        <v>25</v>
      </c>
      <c r="C27" s="63">
        <v>7</v>
      </c>
      <c r="D27" s="63"/>
      <c r="E27" s="63">
        <v>7</v>
      </c>
      <c r="F27" s="63">
        <v>4.5</v>
      </c>
      <c r="G27" s="63">
        <f t="shared" si="0"/>
        <v>2.5</v>
      </c>
      <c r="H27" s="61">
        <v>150</v>
      </c>
      <c r="I27" s="64">
        <f t="shared" si="1"/>
        <v>375</v>
      </c>
    </row>
    <row r="28" spans="1:9" ht="15.75" x14ac:dyDescent="0.25">
      <c r="A28" s="61" t="s">
        <v>36</v>
      </c>
      <c r="B28" s="61"/>
      <c r="C28" s="63">
        <v>6</v>
      </c>
      <c r="D28" s="63">
        <v>6</v>
      </c>
      <c r="E28" s="63">
        <v>12</v>
      </c>
      <c r="F28" s="63">
        <v>2</v>
      </c>
      <c r="G28" s="63">
        <f t="shared" si="0"/>
        <v>10</v>
      </c>
      <c r="H28" s="61">
        <v>40</v>
      </c>
      <c r="I28" s="64">
        <f t="shared" si="1"/>
        <v>400</v>
      </c>
    </row>
    <row r="29" spans="1:9" ht="15.75" x14ac:dyDescent="0.25">
      <c r="A29" s="61" t="s">
        <v>37</v>
      </c>
      <c r="B29" s="61" t="s">
        <v>93</v>
      </c>
      <c r="C29" s="63">
        <v>26</v>
      </c>
      <c r="D29" s="63">
        <v>28</v>
      </c>
      <c r="E29" s="63">
        <v>54</v>
      </c>
      <c r="F29" s="63">
        <v>34</v>
      </c>
      <c r="G29" s="63">
        <f t="shared" si="0"/>
        <v>20</v>
      </c>
      <c r="H29" s="61">
        <v>15</v>
      </c>
      <c r="I29" s="64">
        <f t="shared" si="1"/>
        <v>300</v>
      </c>
    </row>
    <row r="30" spans="1:9" ht="15.75" x14ac:dyDescent="0.25">
      <c r="A30" s="61" t="s">
        <v>38</v>
      </c>
      <c r="B30" s="61" t="s">
        <v>25</v>
      </c>
      <c r="C30" s="63">
        <v>6</v>
      </c>
      <c r="D30" s="63">
        <v>10</v>
      </c>
      <c r="E30" s="63">
        <v>16</v>
      </c>
      <c r="F30" s="63">
        <v>9</v>
      </c>
      <c r="G30" s="63">
        <f t="shared" si="0"/>
        <v>7</v>
      </c>
      <c r="H30" s="61">
        <v>40</v>
      </c>
      <c r="I30" s="64">
        <f t="shared" si="1"/>
        <v>280</v>
      </c>
    </row>
    <row r="31" spans="1:9" ht="15.75" x14ac:dyDescent="0.25">
      <c r="A31" s="61" t="s">
        <v>39</v>
      </c>
      <c r="B31" s="61" t="s">
        <v>12</v>
      </c>
      <c r="C31" s="63">
        <v>86</v>
      </c>
      <c r="D31" s="63">
        <v>117</v>
      </c>
      <c r="E31" s="63">
        <v>203</v>
      </c>
      <c r="F31" s="63">
        <v>121</v>
      </c>
      <c r="G31" s="63">
        <f t="shared" si="0"/>
        <v>82</v>
      </c>
      <c r="H31" s="61">
        <v>5.55</v>
      </c>
      <c r="I31" s="64">
        <f t="shared" si="1"/>
        <v>455.09999999999997</v>
      </c>
    </row>
    <row r="32" spans="1:9" ht="15.75" x14ac:dyDescent="0.25">
      <c r="A32" s="61" t="s">
        <v>40</v>
      </c>
      <c r="B32" s="61" t="s">
        <v>41</v>
      </c>
      <c r="C32" s="63">
        <v>6</v>
      </c>
      <c r="D32" s="63">
        <v>8</v>
      </c>
      <c r="E32" s="63">
        <v>14</v>
      </c>
      <c r="F32" s="63">
        <v>8</v>
      </c>
      <c r="G32" s="63">
        <f t="shared" si="0"/>
        <v>6</v>
      </c>
      <c r="H32" s="61">
        <v>70</v>
      </c>
      <c r="I32" s="64">
        <f t="shared" si="1"/>
        <v>420</v>
      </c>
    </row>
    <row r="33" spans="1:10" ht="15.75" x14ac:dyDescent="0.25">
      <c r="A33" s="61" t="s">
        <v>42</v>
      </c>
      <c r="B33" s="61" t="s">
        <v>12</v>
      </c>
      <c r="C33" s="63">
        <v>500</v>
      </c>
      <c r="D33" s="63">
        <v>450</v>
      </c>
      <c r="E33" s="63">
        <v>950</v>
      </c>
      <c r="F33" s="63">
        <v>442</v>
      </c>
      <c r="G33" s="63">
        <f t="shared" si="0"/>
        <v>508</v>
      </c>
      <c r="H33" s="61">
        <v>4</v>
      </c>
      <c r="I33" s="64">
        <f t="shared" si="1"/>
        <v>2032</v>
      </c>
    </row>
    <row r="34" spans="1:10" ht="15.75" x14ac:dyDescent="0.25">
      <c r="A34" s="61" t="s">
        <v>43</v>
      </c>
      <c r="B34" s="61" t="s">
        <v>25</v>
      </c>
      <c r="C34" s="63">
        <v>12</v>
      </c>
      <c r="D34" s="63">
        <v>28</v>
      </c>
      <c r="E34" s="63">
        <v>40</v>
      </c>
      <c r="F34" s="63">
        <v>19.5</v>
      </c>
      <c r="G34" s="63">
        <f t="shared" si="0"/>
        <v>20.5</v>
      </c>
      <c r="H34" s="61">
        <v>60</v>
      </c>
      <c r="I34" s="64">
        <f t="shared" si="1"/>
        <v>1230</v>
      </c>
    </row>
    <row r="35" spans="1:10" ht="15.75" x14ac:dyDescent="0.25">
      <c r="A35" s="61" t="s">
        <v>44</v>
      </c>
      <c r="B35" s="61" t="s">
        <v>45</v>
      </c>
      <c r="C35" s="63">
        <v>6</v>
      </c>
      <c r="D35" s="63"/>
      <c r="E35" s="63">
        <v>6</v>
      </c>
      <c r="F35" s="63">
        <v>4</v>
      </c>
      <c r="G35" s="63">
        <f t="shared" si="0"/>
        <v>2</v>
      </c>
      <c r="H35" s="61">
        <v>200</v>
      </c>
      <c r="I35" s="64">
        <f t="shared" si="1"/>
        <v>400</v>
      </c>
    </row>
    <row r="36" spans="1:10" ht="15.75" x14ac:dyDescent="0.25">
      <c r="A36" s="61" t="s">
        <v>46</v>
      </c>
      <c r="B36" s="61" t="s">
        <v>25</v>
      </c>
      <c r="C36" s="63">
        <v>2.14</v>
      </c>
      <c r="D36" s="63">
        <v>15</v>
      </c>
      <c r="E36" s="63">
        <v>17.14</v>
      </c>
      <c r="F36" s="63">
        <v>12.3</v>
      </c>
      <c r="G36" s="63">
        <f t="shared" si="0"/>
        <v>4.84</v>
      </c>
      <c r="H36" s="61">
        <v>120</v>
      </c>
      <c r="I36" s="64">
        <f t="shared" si="1"/>
        <v>580.79999999999995</v>
      </c>
    </row>
    <row r="37" spans="1:10" ht="15.75" x14ac:dyDescent="0.25">
      <c r="A37" s="61" t="s">
        <v>47</v>
      </c>
      <c r="B37" s="61" t="s">
        <v>12</v>
      </c>
      <c r="C37" s="63">
        <v>96</v>
      </c>
      <c r="D37" s="63">
        <v>160</v>
      </c>
      <c r="E37" s="63">
        <v>256</v>
      </c>
      <c r="F37" s="63">
        <v>163</v>
      </c>
      <c r="G37" s="63">
        <f t="shared" si="0"/>
        <v>93</v>
      </c>
      <c r="H37" s="61">
        <v>20</v>
      </c>
      <c r="I37" s="64">
        <f t="shared" si="1"/>
        <v>1860</v>
      </c>
    </row>
    <row r="38" spans="1:10" ht="15.75" x14ac:dyDescent="0.25">
      <c r="A38" s="61" t="s">
        <v>48</v>
      </c>
      <c r="B38" s="61" t="s">
        <v>41</v>
      </c>
      <c r="C38" s="63">
        <v>2.5</v>
      </c>
      <c r="D38" s="63">
        <v>4</v>
      </c>
      <c r="E38" s="63">
        <v>6.5</v>
      </c>
      <c r="F38" s="63">
        <v>4</v>
      </c>
      <c r="G38" s="63">
        <f t="shared" si="0"/>
        <v>2.5</v>
      </c>
      <c r="H38" s="62">
        <v>1500</v>
      </c>
      <c r="I38" s="64">
        <f t="shared" si="1"/>
        <v>3750</v>
      </c>
    </row>
    <row r="39" spans="1:10" ht="15.75" x14ac:dyDescent="0.25">
      <c r="A39" s="61" t="s">
        <v>49</v>
      </c>
      <c r="B39" s="61" t="s">
        <v>12</v>
      </c>
      <c r="C39" s="63">
        <v>21</v>
      </c>
      <c r="D39" s="63">
        <v>30</v>
      </c>
      <c r="E39" s="63">
        <v>51</v>
      </c>
      <c r="F39" s="63">
        <v>24</v>
      </c>
      <c r="G39" s="63">
        <f t="shared" si="0"/>
        <v>27</v>
      </c>
      <c r="H39" s="61">
        <v>70</v>
      </c>
      <c r="I39" s="64">
        <f t="shared" si="1"/>
        <v>1890</v>
      </c>
    </row>
    <row r="40" spans="1:10" ht="15.75" x14ac:dyDescent="0.25">
      <c r="A40" s="61" t="s">
        <v>51</v>
      </c>
      <c r="B40" s="61" t="s">
        <v>41</v>
      </c>
      <c r="C40" s="63">
        <v>4</v>
      </c>
      <c r="D40" s="63"/>
      <c r="E40" s="63">
        <v>4</v>
      </c>
      <c r="F40" s="63"/>
      <c r="G40" s="63">
        <f t="shared" si="0"/>
        <v>4</v>
      </c>
      <c r="H40" s="61">
        <v>70</v>
      </c>
      <c r="I40" s="64">
        <f t="shared" si="1"/>
        <v>280</v>
      </c>
    </row>
    <row r="41" spans="1:10" ht="15.75" x14ac:dyDescent="0.25">
      <c r="A41" s="61" t="s">
        <v>54</v>
      </c>
      <c r="B41" s="61" t="s">
        <v>88</v>
      </c>
      <c r="C41" s="63">
        <v>0.75</v>
      </c>
      <c r="D41" s="63">
        <v>5</v>
      </c>
      <c r="E41" s="63">
        <v>5.75</v>
      </c>
      <c r="F41" s="63">
        <v>3.25</v>
      </c>
      <c r="G41" s="63">
        <f t="shared" si="0"/>
        <v>2.5</v>
      </c>
      <c r="H41" s="61">
        <v>6.81</v>
      </c>
      <c r="I41" s="64">
        <f t="shared" si="1"/>
        <v>17.024999999999999</v>
      </c>
    </row>
    <row r="42" spans="1:10" ht="15.75" x14ac:dyDescent="0.25">
      <c r="A42" s="61" t="s">
        <v>56</v>
      </c>
      <c r="B42" s="61" t="s">
        <v>57</v>
      </c>
      <c r="C42" s="63">
        <v>3.5</v>
      </c>
      <c r="D42" s="63"/>
      <c r="E42" s="63">
        <v>3.5</v>
      </c>
      <c r="F42" s="63">
        <v>3</v>
      </c>
      <c r="G42" s="63">
        <f t="shared" si="0"/>
        <v>0.5</v>
      </c>
      <c r="H42" s="61">
        <v>150</v>
      </c>
      <c r="I42" s="64">
        <f t="shared" si="1"/>
        <v>75</v>
      </c>
    </row>
    <row r="43" spans="1:10" ht="15.75" x14ac:dyDescent="0.25">
      <c r="A43" s="61" t="s">
        <v>59</v>
      </c>
      <c r="B43" s="61" t="s">
        <v>25</v>
      </c>
      <c r="C43" s="63">
        <v>2</v>
      </c>
      <c r="D43" s="63"/>
      <c r="E43" s="63">
        <v>2</v>
      </c>
      <c r="F43" s="63">
        <v>1.5</v>
      </c>
      <c r="G43" s="63">
        <f t="shared" si="0"/>
        <v>0.5</v>
      </c>
      <c r="H43" s="61">
        <v>75</v>
      </c>
      <c r="I43" s="64">
        <f t="shared" si="1"/>
        <v>37.5</v>
      </c>
    </row>
    <row r="44" spans="1:10" ht="15.75" x14ac:dyDescent="0.25">
      <c r="A44" s="61" t="s">
        <v>60</v>
      </c>
      <c r="B44" s="61" t="s">
        <v>61</v>
      </c>
      <c r="C44" s="63">
        <v>10</v>
      </c>
      <c r="D44" s="63">
        <v>15</v>
      </c>
      <c r="E44" s="63">
        <v>25</v>
      </c>
      <c r="F44" s="63">
        <v>18.5</v>
      </c>
      <c r="G44" s="63">
        <f t="shared" si="0"/>
        <v>6.5</v>
      </c>
      <c r="H44" s="61">
        <v>75</v>
      </c>
      <c r="I44" s="64">
        <f t="shared" si="1"/>
        <v>487.5</v>
      </c>
    </row>
    <row r="45" spans="1:10" ht="15.75" x14ac:dyDescent="0.25">
      <c r="A45" s="61" t="s">
        <v>62</v>
      </c>
      <c r="B45" s="61" t="s">
        <v>25</v>
      </c>
      <c r="C45" s="63">
        <v>20</v>
      </c>
      <c r="D45" s="63">
        <v>40</v>
      </c>
      <c r="E45" s="63">
        <v>60</v>
      </c>
      <c r="F45" s="63">
        <v>20</v>
      </c>
      <c r="G45" s="63">
        <f t="shared" si="0"/>
        <v>40</v>
      </c>
      <c r="H45" s="61">
        <v>50</v>
      </c>
      <c r="I45" s="64">
        <f t="shared" si="1"/>
        <v>2000</v>
      </c>
    </row>
    <row r="46" spans="1:10" ht="15.75" x14ac:dyDescent="0.25">
      <c r="A46" s="61" t="s">
        <v>63</v>
      </c>
      <c r="B46" s="61" t="s">
        <v>12</v>
      </c>
      <c r="C46" s="63">
        <v>150</v>
      </c>
      <c r="D46" s="63">
        <v>150</v>
      </c>
      <c r="E46" s="63">
        <v>300</v>
      </c>
      <c r="F46" s="63">
        <v>200</v>
      </c>
      <c r="G46" s="63">
        <f t="shared" si="0"/>
        <v>100</v>
      </c>
      <c r="H46" s="61">
        <v>20</v>
      </c>
      <c r="I46" s="64">
        <f t="shared" si="1"/>
        <v>2000</v>
      </c>
    </row>
    <row r="47" spans="1:10" ht="15.75" x14ac:dyDescent="0.25">
      <c r="A47" s="61" t="s">
        <v>64</v>
      </c>
      <c r="B47" s="61" t="s">
        <v>25</v>
      </c>
      <c r="C47" s="63">
        <v>3</v>
      </c>
      <c r="D47" s="63">
        <v>12</v>
      </c>
      <c r="E47" s="63">
        <v>15</v>
      </c>
      <c r="F47" s="63">
        <v>15</v>
      </c>
      <c r="G47" s="63">
        <f t="shared" si="0"/>
        <v>0</v>
      </c>
      <c r="H47" s="61">
        <v>150</v>
      </c>
      <c r="I47" s="64">
        <f t="shared" si="1"/>
        <v>0</v>
      </c>
      <c r="J47" t="s">
        <v>95</v>
      </c>
    </row>
    <row r="48" spans="1:10" ht="15.75" x14ac:dyDescent="0.25">
      <c r="A48" s="61" t="s">
        <v>65</v>
      </c>
      <c r="B48" s="61" t="s">
        <v>25</v>
      </c>
      <c r="C48" s="63">
        <v>17</v>
      </c>
      <c r="D48" s="63"/>
      <c r="E48" s="63">
        <v>17</v>
      </c>
      <c r="F48" s="63">
        <v>10.17</v>
      </c>
      <c r="G48" s="63">
        <f t="shared" si="0"/>
        <v>6.83</v>
      </c>
      <c r="H48" s="61">
        <v>250</v>
      </c>
      <c r="I48" s="64">
        <f t="shared" si="1"/>
        <v>1707.5</v>
      </c>
    </row>
    <row r="49" spans="1:9" ht="15.75" x14ac:dyDescent="0.25">
      <c r="A49" s="61" t="s">
        <v>66</v>
      </c>
      <c r="B49" s="61" t="s">
        <v>67</v>
      </c>
      <c r="C49" s="63">
        <v>8</v>
      </c>
      <c r="D49" s="63">
        <v>10</v>
      </c>
      <c r="E49" s="63">
        <v>18</v>
      </c>
      <c r="F49" s="63">
        <v>9</v>
      </c>
      <c r="G49" s="63">
        <f t="shared" si="0"/>
        <v>9</v>
      </c>
      <c r="H49" s="61">
        <v>25</v>
      </c>
      <c r="I49" s="64">
        <f t="shared" si="1"/>
        <v>225</v>
      </c>
    </row>
    <row r="50" spans="1:9" ht="15.75" x14ac:dyDescent="0.25">
      <c r="A50" s="61" t="s">
        <v>68</v>
      </c>
      <c r="B50" s="61" t="s">
        <v>25</v>
      </c>
      <c r="C50" s="63">
        <v>10</v>
      </c>
      <c r="D50" s="63">
        <v>5</v>
      </c>
      <c r="E50" s="63">
        <v>15</v>
      </c>
      <c r="F50" s="63">
        <v>10</v>
      </c>
      <c r="G50" s="63">
        <f t="shared" si="0"/>
        <v>5</v>
      </c>
      <c r="H50" s="61">
        <v>120</v>
      </c>
      <c r="I50" s="64">
        <f t="shared" si="1"/>
        <v>600</v>
      </c>
    </row>
    <row r="51" spans="1:9" ht="15.75" x14ac:dyDescent="0.25">
      <c r="A51" s="61" t="s">
        <v>69</v>
      </c>
      <c r="B51" s="61" t="s">
        <v>70</v>
      </c>
      <c r="C51" s="63">
        <v>33</v>
      </c>
      <c r="D51" s="63">
        <v>56</v>
      </c>
      <c r="E51" s="63">
        <v>89</v>
      </c>
      <c r="F51" s="63">
        <v>53</v>
      </c>
      <c r="G51" s="63">
        <f t="shared" si="0"/>
        <v>36</v>
      </c>
      <c r="H51" s="61">
        <v>11.96</v>
      </c>
      <c r="I51" s="64">
        <f t="shared" si="1"/>
        <v>430.56000000000006</v>
      </c>
    </row>
    <row r="52" spans="1:9" ht="15.75" x14ac:dyDescent="0.25">
      <c r="A52" s="61" t="s">
        <v>71</v>
      </c>
      <c r="B52" s="61" t="s">
        <v>94</v>
      </c>
      <c r="C52" s="63">
        <v>2.5</v>
      </c>
      <c r="D52" s="63">
        <v>5</v>
      </c>
      <c r="E52" s="63">
        <v>7.5</v>
      </c>
      <c r="F52" s="63">
        <v>3.5</v>
      </c>
      <c r="G52" s="63">
        <f t="shared" si="0"/>
        <v>4</v>
      </c>
      <c r="H52" s="61">
        <v>50</v>
      </c>
      <c r="I52" s="64">
        <f t="shared" si="1"/>
        <v>200</v>
      </c>
    </row>
    <row r="53" spans="1:9" ht="15.75" x14ac:dyDescent="0.25">
      <c r="A53" s="61" t="s">
        <v>72</v>
      </c>
      <c r="B53" s="61" t="s">
        <v>70</v>
      </c>
      <c r="C53" s="63">
        <v>7</v>
      </c>
      <c r="D53" s="63">
        <v>12</v>
      </c>
      <c r="E53" s="63">
        <v>19</v>
      </c>
      <c r="F53" s="63">
        <v>10</v>
      </c>
      <c r="G53" s="63">
        <f t="shared" si="0"/>
        <v>9</v>
      </c>
      <c r="H53" s="61">
        <v>35</v>
      </c>
      <c r="I53" s="64">
        <f t="shared" si="1"/>
        <v>315</v>
      </c>
    </row>
    <row r="54" spans="1:9" ht="15.75" x14ac:dyDescent="0.25">
      <c r="A54" s="61" t="s">
        <v>73</v>
      </c>
      <c r="B54" s="61" t="s">
        <v>12</v>
      </c>
      <c r="C54" s="63">
        <v>87</v>
      </c>
      <c r="D54" s="63">
        <v>132</v>
      </c>
      <c r="E54" s="63">
        <v>219</v>
      </c>
      <c r="F54" s="63">
        <v>159</v>
      </c>
      <c r="G54" s="63">
        <f t="shared" si="0"/>
        <v>60</v>
      </c>
      <c r="H54" s="61">
        <v>7</v>
      </c>
      <c r="I54" s="64">
        <f t="shared" si="1"/>
        <v>420</v>
      </c>
    </row>
    <row r="55" spans="1:9" ht="15.75" x14ac:dyDescent="0.25">
      <c r="A55" s="61" t="s">
        <v>74</v>
      </c>
      <c r="B55" s="61" t="s">
        <v>25</v>
      </c>
      <c r="C55" s="63">
        <v>7</v>
      </c>
      <c r="D55" s="63">
        <v>8</v>
      </c>
      <c r="E55" s="63">
        <v>15</v>
      </c>
      <c r="F55" s="63">
        <v>8</v>
      </c>
      <c r="G55" s="63">
        <f t="shared" si="0"/>
        <v>7</v>
      </c>
      <c r="H55" s="61">
        <v>40</v>
      </c>
      <c r="I55" s="64">
        <f t="shared" si="1"/>
        <v>280</v>
      </c>
    </row>
    <row r="56" spans="1:9" ht="15.75" x14ac:dyDescent="0.25">
      <c r="A56" s="61" t="s">
        <v>75</v>
      </c>
      <c r="B56" s="61" t="s">
        <v>41</v>
      </c>
      <c r="C56" s="63">
        <v>5</v>
      </c>
      <c r="D56" s="63"/>
      <c r="E56" s="63">
        <v>5</v>
      </c>
      <c r="F56" s="63">
        <v>1</v>
      </c>
      <c r="G56" s="63">
        <f t="shared" si="0"/>
        <v>4</v>
      </c>
      <c r="H56" s="61">
        <v>70</v>
      </c>
      <c r="I56" s="64">
        <f t="shared" si="1"/>
        <v>280</v>
      </c>
    </row>
    <row r="57" spans="1:9" ht="15.75" x14ac:dyDescent="0.25">
      <c r="A57" s="61" t="s">
        <v>76</v>
      </c>
      <c r="B57" s="61" t="s">
        <v>23</v>
      </c>
      <c r="C57" s="63">
        <v>1.25</v>
      </c>
      <c r="D57" s="63">
        <v>2</v>
      </c>
      <c r="E57" s="63">
        <v>3.25</v>
      </c>
      <c r="F57" s="63">
        <v>2</v>
      </c>
      <c r="G57" s="63">
        <f t="shared" si="0"/>
        <v>1.25</v>
      </c>
      <c r="H57" s="61">
        <v>150</v>
      </c>
      <c r="I57" s="64">
        <f t="shared" si="1"/>
        <v>187.5</v>
      </c>
    </row>
    <row r="58" spans="1:9" ht="15.75" x14ac:dyDescent="0.25">
      <c r="A58" s="61" t="s">
        <v>77</v>
      </c>
      <c r="B58" s="61" t="s">
        <v>25</v>
      </c>
      <c r="C58" s="63">
        <v>20</v>
      </c>
      <c r="D58" s="63">
        <v>75</v>
      </c>
      <c r="E58" s="63">
        <v>95</v>
      </c>
      <c r="F58" s="63">
        <v>70</v>
      </c>
      <c r="G58" s="63">
        <f t="shared" si="0"/>
        <v>25</v>
      </c>
      <c r="H58" s="61">
        <v>20</v>
      </c>
      <c r="I58" s="64">
        <f t="shared" si="1"/>
        <v>500</v>
      </c>
    </row>
    <row r="59" spans="1:9" ht="15.75" x14ac:dyDescent="0.25">
      <c r="A59" s="61" t="s">
        <v>92</v>
      </c>
      <c r="B59" s="61" t="s">
        <v>57</v>
      </c>
      <c r="C59" s="63"/>
      <c r="D59" s="63">
        <v>1</v>
      </c>
      <c r="E59" s="63">
        <v>1</v>
      </c>
      <c r="F59" s="63"/>
      <c r="G59" s="63">
        <f t="shared" si="0"/>
        <v>1</v>
      </c>
      <c r="H59" s="61">
        <v>35</v>
      </c>
      <c r="I59" s="64">
        <f t="shared" si="1"/>
        <v>35</v>
      </c>
    </row>
    <row r="60" spans="1:9" ht="18" x14ac:dyDescent="0.25">
      <c r="A60" s="65" t="s">
        <v>78</v>
      </c>
      <c r="B60" s="65"/>
      <c r="C60" s="66"/>
      <c r="D60" s="67"/>
      <c r="E60" s="67"/>
      <c r="F60" s="66"/>
      <c r="G60" s="68"/>
      <c r="H60" s="69"/>
      <c r="I60" s="70">
        <f>SUM(I18:I59)</f>
        <v>34578.705000000002</v>
      </c>
    </row>
    <row r="61" spans="1:9" x14ac:dyDescent="0.25">
      <c r="A61" s="32"/>
      <c r="B61" s="32"/>
      <c r="C61" s="32"/>
      <c r="D61" s="33"/>
      <c r="E61" s="33"/>
      <c r="F61" s="32"/>
      <c r="G61" s="33"/>
      <c r="H61" s="24"/>
      <c r="I61" s="34"/>
    </row>
    <row r="62" spans="1:9" ht="20.25" x14ac:dyDescent="0.3">
      <c r="A62" s="35"/>
      <c r="B62" s="35"/>
      <c r="C62" s="35"/>
      <c r="D62" s="36"/>
      <c r="E62" s="36"/>
      <c r="F62" s="35"/>
      <c r="G62" s="36"/>
      <c r="H62" s="37"/>
      <c r="I62" s="38"/>
    </row>
    <row r="63" spans="1:9" x14ac:dyDescent="0.25">
      <c r="A63" s="58"/>
      <c r="B63" s="58"/>
      <c r="C63" s="58"/>
      <c r="D63" s="58"/>
      <c r="E63" s="58"/>
      <c r="F63" s="58"/>
      <c r="G63" s="58"/>
      <c r="H63" s="58"/>
      <c r="I63" s="58"/>
    </row>
    <row r="64" spans="1:9" x14ac:dyDescent="0.25">
      <c r="A64" s="58"/>
      <c r="B64" s="58"/>
      <c r="C64" s="58"/>
      <c r="D64" s="58"/>
      <c r="E64" s="58"/>
      <c r="F64" s="58"/>
      <c r="G64" s="58"/>
      <c r="H64" s="58"/>
      <c r="I64" s="58"/>
    </row>
    <row r="65" spans="1:9" ht="15.75" x14ac:dyDescent="0.25">
      <c r="A65" s="59" t="s">
        <v>79</v>
      </c>
      <c r="B65" s="59"/>
      <c r="C65" s="59"/>
      <c r="D65" s="59" t="s">
        <v>80</v>
      </c>
      <c r="E65" s="59"/>
      <c r="F65" s="59"/>
      <c r="G65" s="59" t="s">
        <v>81</v>
      </c>
      <c r="H65" s="59"/>
      <c r="I65" s="59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67"/>
  <sheetViews>
    <sheetView topLeftCell="A13" workbookViewId="0">
      <selection activeCell="C18" sqref="C18"/>
    </sheetView>
  </sheetViews>
  <sheetFormatPr baseColWidth="10" defaultRowHeight="15" x14ac:dyDescent="0.25"/>
  <cols>
    <col min="1" max="1" width="14" customWidth="1"/>
    <col min="2" max="2" width="13.42578125" customWidth="1"/>
    <col min="9" max="9" width="15.28515625" customWidth="1"/>
    <col min="10" max="10" width="0.28515625" hidden="1" customWidth="1"/>
    <col min="11" max="11" width="0.5703125" customWidth="1"/>
    <col min="12" max="12" width="0.42578125" customWidth="1"/>
  </cols>
  <sheetData>
    <row r="5" spans="1:9" x14ac:dyDescent="0.25">
      <c r="A5" s="75"/>
      <c r="B5" s="75"/>
      <c r="C5" s="74"/>
      <c r="D5" s="75"/>
      <c r="E5" s="75"/>
      <c r="F5" s="75"/>
      <c r="G5" s="75"/>
      <c r="H5" s="75"/>
      <c r="I5" s="75"/>
    </row>
    <row r="6" spans="1:9" x14ac:dyDescent="0.25">
      <c r="A6" s="75"/>
      <c r="B6" s="75"/>
      <c r="C6" s="74"/>
      <c r="D6" s="75"/>
      <c r="E6" s="75"/>
      <c r="F6" s="75"/>
      <c r="G6" s="75"/>
      <c r="H6" s="75"/>
      <c r="I6" s="75"/>
    </row>
    <row r="7" spans="1:9" x14ac:dyDescent="0.25">
      <c r="A7" s="75"/>
      <c r="B7" s="75"/>
      <c r="C7" s="74"/>
      <c r="D7" s="75"/>
      <c r="E7" s="75"/>
      <c r="F7" s="75"/>
      <c r="G7" s="75"/>
      <c r="H7" s="75"/>
      <c r="I7" s="75"/>
    </row>
    <row r="8" spans="1:9" x14ac:dyDescent="0.25">
      <c r="A8" s="75"/>
      <c r="B8" s="75"/>
      <c r="C8" s="153" t="s">
        <v>0</v>
      </c>
      <c r="D8" s="154"/>
      <c r="E8" s="154"/>
      <c r="F8" s="75"/>
      <c r="G8" s="75"/>
      <c r="H8" s="75"/>
      <c r="I8" s="75"/>
    </row>
    <row r="9" spans="1:9" ht="15.75" x14ac:dyDescent="0.25">
      <c r="A9" s="75"/>
      <c r="B9" s="155" t="s">
        <v>1</v>
      </c>
      <c r="C9" s="155"/>
      <c r="D9" s="155"/>
      <c r="E9" s="155"/>
      <c r="F9" s="155"/>
      <c r="G9" s="75"/>
      <c r="H9" s="5"/>
      <c r="I9" s="75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74"/>
      <c r="G10" s="74"/>
      <c r="H10" s="74"/>
      <c r="I10" s="75"/>
    </row>
    <row r="11" spans="1:9" x14ac:dyDescent="0.25">
      <c r="A11" s="75"/>
      <c r="B11" s="75"/>
      <c r="C11" s="75"/>
      <c r="D11" s="6"/>
      <c r="E11" s="75"/>
      <c r="F11" s="75"/>
      <c r="G11" s="75"/>
      <c r="H11" s="75"/>
      <c r="I11" s="75"/>
    </row>
    <row r="12" spans="1:9" x14ac:dyDescent="0.25">
      <c r="A12" s="6" t="s">
        <v>3</v>
      </c>
      <c r="B12" s="77" t="s">
        <v>83</v>
      </c>
      <c r="C12" s="156" t="s">
        <v>4</v>
      </c>
      <c r="D12" s="156"/>
      <c r="E12" s="156"/>
      <c r="F12" s="77"/>
      <c r="G12" s="77"/>
      <c r="H12" s="77"/>
      <c r="I12" s="9"/>
    </row>
    <row r="13" spans="1:9" x14ac:dyDescent="0.25">
      <c r="A13" s="10" t="s">
        <v>5</v>
      </c>
      <c r="B13" s="11"/>
      <c r="C13" s="77" t="s">
        <v>6</v>
      </c>
      <c r="D13" s="77"/>
      <c r="E13" s="77"/>
      <c r="F13" s="77"/>
      <c r="G13" s="77"/>
      <c r="H13" s="77"/>
      <c r="I13" s="9"/>
    </row>
    <row r="14" spans="1:9" x14ac:dyDescent="0.25">
      <c r="A14" s="10" t="s">
        <v>7</v>
      </c>
      <c r="B14" s="77"/>
      <c r="C14" s="12" t="s">
        <v>8</v>
      </c>
      <c r="D14" s="12"/>
      <c r="E14" s="74" t="s">
        <v>9</v>
      </c>
      <c r="F14" s="12" t="s">
        <v>96</v>
      </c>
      <c r="G14" s="12"/>
      <c r="H14" s="74" t="s">
        <v>10</v>
      </c>
      <c r="I14" s="13">
        <v>2024</v>
      </c>
    </row>
    <row r="15" spans="1:9" ht="15.75" thickBot="1" x14ac:dyDescent="0.3">
      <c r="A15" s="6"/>
      <c r="B15" s="74"/>
      <c r="C15" s="74"/>
      <c r="D15" s="74"/>
      <c r="E15" s="74"/>
      <c r="F15" s="74"/>
      <c r="G15" s="74"/>
      <c r="H15" s="74"/>
      <c r="I15" s="75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16" t="s">
        <v>17</v>
      </c>
    </row>
    <row r="17" spans="1:9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73" t="s">
        <v>15</v>
      </c>
    </row>
    <row r="18" spans="1:9" ht="15.75" x14ac:dyDescent="0.25">
      <c r="A18" s="61" t="s">
        <v>22</v>
      </c>
      <c r="B18" s="61" t="s">
        <v>23</v>
      </c>
      <c r="C18" s="63">
        <v>1.25</v>
      </c>
      <c r="D18" s="63">
        <v>1</v>
      </c>
      <c r="E18" s="63">
        <f>+C18+D18</f>
        <v>2.25</v>
      </c>
      <c r="F18" s="63">
        <f>+E18-G18</f>
        <v>1.75</v>
      </c>
      <c r="G18" s="63">
        <v>0.5</v>
      </c>
      <c r="H18" s="63">
        <v>650</v>
      </c>
      <c r="I18" s="78">
        <f>+G18*H18</f>
        <v>325</v>
      </c>
    </row>
    <row r="19" spans="1:9" ht="15.75" x14ac:dyDescent="0.25">
      <c r="A19" s="61" t="s">
        <v>24</v>
      </c>
      <c r="B19" s="61" t="s">
        <v>25</v>
      </c>
      <c r="C19" s="63">
        <v>3</v>
      </c>
      <c r="D19" s="63">
        <v>4</v>
      </c>
      <c r="E19" s="63">
        <f t="shared" ref="E19:E60" si="0">+C19+D19</f>
        <v>7</v>
      </c>
      <c r="F19" s="63">
        <f t="shared" ref="F19:F60" si="1">+E19-G19</f>
        <v>4</v>
      </c>
      <c r="G19" s="63">
        <v>3</v>
      </c>
      <c r="H19" s="61">
        <v>150</v>
      </c>
      <c r="I19" s="78">
        <f t="shared" ref="I19:I60" si="2">+G19*H19</f>
        <v>450</v>
      </c>
    </row>
    <row r="20" spans="1:9" ht="15.75" x14ac:dyDescent="0.25">
      <c r="A20" s="61" t="s">
        <v>26</v>
      </c>
      <c r="B20" s="61" t="s">
        <v>25</v>
      </c>
      <c r="C20" s="63">
        <v>110</v>
      </c>
      <c r="D20" s="63">
        <v>150</v>
      </c>
      <c r="E20" s="63">
        <f t="shared" si="0"/>
        <v>260</v>
      </c>
      <c r="F20" s="63">
        <v>150</v>
      </c>
      <c r="G20" s="63">
        <v>110</v>
      </c>
      <c r="H20" s="61">
        <v>35</v>
      </c>
      <c r="I20" s="78">
        <f t="shared" si="2"/>
        <v>3850</v>
      </c>
    </row>
    <row r="21" spans="1:9" ht="15.75" x14ac:dyDescent="0.25">
      <c r="A21" s="61" t="s">
        <v>27</v>
      </c>
      <c r="B21" s="61" t="s">
        <v>25</v>
      </c>
      <c r="C21" s="63">
        <v>3.5</v>
      </c>
      <c r="D21" s="63">
        <v>3</v>
      </c>
      <c r="E21" s="63">
        <f t="shared" si="0"/>
        <v>6.5</v>
      </c>
      <c r="F21" s="63">
        <f t="shared" si="1"/>
        <v>3</v>
      </c>
      <c r="G21" s="63">
        <v>3.5</v>
      </c>
      <c r="H21" s="61">
        <v>40</v>
      </c>
      <c r="I21" s="78">
        <f t="shared" si="2"/>
        <v>140</v>
      </c>
    </row>
    <row r="22" spans="1:9" ht="15.75" x14ac:dyDescent="0.25">
      <c r="A22" s="61" t="s">
        <v>28</v>
      </c>
      <c r="B22" s="61" t="s">
        <v>25</v>
      </c>
      <c r="C22" s="63">
        <v>12</v>
      </c>
      <c r="D22" s="63">
        <v>40</v>
      </c>
      <c r="E22" s="63">
        <f t="shared" si="0"/>
        <v>52</v>
      </c>
      <c r="F22" s="63">
        <f t="shared" si="1"/>
        <v>28</v>
      </c>
      <c r="G22" s="63">
        <v>24</v>
      </c>
      <c r="H22" s="61">
        <v>34</v>
      </c>
      <c r="I22" s="78">
        <f t="shared" si="2"/>
        <v>816</v>
      </c>
    </row>
    <row r="23" spans="1:9" ht="15.75" x14ac:dyDescent="0.25">
      <c r="A23" s="61" t="s">
        <v>29</v>
      </c>
      <c r="B23" s="61" t="s">
        <v>25</v>
      </c>
      <c r="C23" s="63">
        <v>1.72</v>
      </c>
      <c r="D23" s="63">
        <v>5</v>
      </c>
      <c r="E23" s="63">
        <f t="shared" si="0"/>
        <v>6.72</v>
      </c>
      <c r="F23" s="63">
        <f t="shared" si="1"/>
        <v>3.2199999999999998</v>
      </c>
      <c r="G23" s="63">
        <v>3.5</v>
      </c>
      <c r="H23" s="61">
        <v>160</v>
      </c>
      <c r="I23" s="78">
        <f t="shared" si="2"/>
        <v>560</v>
      </c>
    </row>
    <row r="24" spans="1:9" ht="15.75" x14ac:dyDescent="0.25">
      <c r="A24" s="61" t="s">
        <v>30</v>
      </c>
      <c r="B24" s="61" t="s">
        <v>31</v>
      </c>
      <c r="C24" s="63">
        <v>99</v>
      </c>
      <c r="D24" s="63">
        <v>10</v>
      </c>
      <c r="E24" s="63">
        <f t="shared" si="0"/>
        <v>109</v>
      </c>
      <c r="F24" s="63">
        <f t="shared" si="1"/>
        <v>4</v>
      </c>
      <c r="G24" s="63">
        <v>105</v>
      </c>
      <c r="H24" s="61">
        <v>18.329999999999998</v>
      </c>
      <c r="I24" s="78">
        <f t="shared" si="2"/>
        <v>1924.6499999999999</v>
      </c>
    </row>
    <row r="25" spans="1:9" ht="15.75" x14ac:dyDescent="0.25">
      <c r="A25" s="61" t="s">
        <v>32</v>
      </c>
      <c r="B25" s="61" t="s">
        <v>25</v>
      </c>
      <c r="C25" s="63">
        <v>8.5</v>
      </c>
      <c r="D25" s="63">
        <v>25</v>
      </c>
      <c r="E25" s="63">
        <f t="shared" si="0"/>
        <v>33.5</v>
      </c>
      <c r="F25" s="63">
        <f t="shared" si="1"/>
        <v>20</v>
      </c>
      <c r="G25" s="63">
        <v>13.5</v>
      </c>
      <c r="H25" s="61">
        <v>70</v>
      </c>
      <c r="I25" s="78">
        <f t="shared" si="2"/>
        <v>945</v>
      </c>
    </row>
    <row r="26" spans="1:9" ht="15.75" x14ac:dyDescent="0.25">
      <c r="A26" s="61" t="s">
        <v>33</v>
      </c>
      <c r="B26" s="61" t="s">
        <v>12</v>
      </c>
      <c r="C26" s="63">
        <v>58</v>
      </c>
      <c r="D26" s="63">
        <v>60</v>
      </c>
      <c r="E26" s="63">
        <f t="shared" si="0"/>
        <v>118</v>
      </c>
      <c r="F26" s="63">
        <f t="shared" si="1"/>
        <v>37</v>
      </c>
      <c r="G26" s="63">
        <v>81</v>
      </c>
      <c r="H26" s="61">
        <v>10</v>
      </c>
      <c r="I26" s="78">
        <f t="shared" si="2"/>
        <v>810</v>
      </c>
    </row>
    <row r="27" spans="1:9" ht="15.75" x14ac:dyDescent="0.25">
      <c r="A27" s="61" t="s">
        <v>34</v>
      </c>
      <c r="B27" s="61" t="s">
        <v>25</v>
      </c>
      <c r="C27" s="63">
        <v>2.5</v>
      </c>
      <c r="D27" s="63">
        <v>0</v>
      </c>
      <c r="E27" s="63">
        <f t="shared" si="0"/>
        <v>2.5</v>
      </c>
      <c r="F27" s="63">
        <v>2.5</v>
      </c>
      <c r="G27" s="63">
        <v>0</v>
      </c>
      <c r="H27" s="61">
        <v>0</v>
      </c>
      <c r="I27" s="78">
        <f t="shared" si="2"/>
        <v>0</v>
      </c>
    </row>
    <row r="28" spans="1:9" ht="15.75" x14ac:dyDescent="0.25">
      <c r="A28" s="61" t="s">
        <v>36</v>
      </c>
      <c r="B28" s="61"/>
      <c r="C28" s="63">
        <v>10</v>
      </c>
      <c r="D28" s="63">
        <v>0</v>
      </c>
      <c r="E28" s="63">
        <f t="shared" si="0"/>
        <v>10</v>
      </c>
      <c r="F28" s="63">
        <f t="shared" si="1"/>
        <v>5.5</v>
      </c>
      <c r="G28" s="63">
        <v>4.5</v>
      </c>
      <c r="H28" s="61">
        <v>40</v>
      </c>
      <c r="I28" s="78">
        <f t="shared" si="2"/>
        <v>180</v>
      </c>
    </row>
    <row r="29" spans="1:9" ht="15.75" x14ac:dyDescent="0.25">
      <c r="A29" s="61" t="s">
        <v>37</v>
      </c>
      <c r="B29" s="61" t="s">
        <v>93</v>
      </c>
      <c r="C29" s="63">
        <v>20</v>
      </c>
      <c r="D29" s="63">
        <v>35</v>
      </c>
      <c r="E29" s="63">
        <f t="shared" si="0"/>
        <v>55</v>
      </c>
      <c r="F29" s="63">
        <f t="shared" si="1"/>
        <v>26</v>
      </c>
      <c r="G29" s="63">
        <v>29</v>
      </c>
      <c r="H29" s="61">
        <v>15</v>
      </c>
      <c r="I29" s="78">
        <f t="shared" si="2"/>
        <v>435</v>
      </c>
    </row>
    <row r="30" spans="1:9" ht="15.75" x14ac:dyDescent="0.25">
      <c r="A30" s="61" t="s">
        <v>38</v>
      </c>
      <c r="B30" s="61" t="s">
        <v>25</v>
      </c>
      <c r="C30" s="63">
        <v>7</v>
      </c>
      <c r="D30" s="63">
        <v>10</v>
      </c>
      <c r="E30" s="63">
        <f t="shared" si="0"/>
        <v>17</v>
      </c>
      <c r="F30" s="63">
        <f t="shared" si="1"/>
        <v>9</v>
      </c>
      <c r="G30" s="63">
        <v>8</v>
      </c>
      <c r="H30" s="61">
        <v>40</v>
      </c>
      <c r="I30" s="78">
        <f t="shared" si="2"/>
        <v>320</v>
      </c>
    </row>
    <row r="31" spans="1:9" ht="15.75" x14ac:dyDescent="0.25">
      <c r="A31" s="61" t="s">
        <v>39</v>
      </c>
      <c r="B31" s="61" t="s">
        <v>12</v>
      </c>
      <c r="C31" s="63">
        <v>82</v>
      </c>
      <c r="D31" s="63">
        <v>14</v>
      </c>
      <c r="E31" s="63">
        <f t="shared" si="0"/>
        <v>96</v>
      </c>
      <c r="F31" s="63">
        <f t="shared" si="1"/>
        <v>33</v>
      </c>
      <c r="G31" s="63">
        <v>63</v>
      </c>
      <c r="H31" s="61">
        <v>5.55</v>
      </c>
      <c r="I31" s="78">
        <f t="shared" si="2"/>
        <v>349.65</v>
      </c>
    </row>
    <row r="32" spans="1:9" ht="15.75" x14ac:dyDescent="0.25">
      <c r="A32" s="61" t="s">
        <v>40</v>
      </c>
      <c r="B32" s="61" t="s">
        <v>41</v>
      </c>
      <c r="C32" s="63">
        <v>6</v>
      </c>
      <c r="D32" s="63">
        <v>10</v>
      </c>
      <c r="E32" s="63">
        <f t="shared" si="0"/>
        <v>16</v>
      </c>
      <c r="F32" s="63">
        <f t="shared" si="1"/>
        <v>8</v>
      </c>
      <c r="G32" s="63">
        <v>8</v>
      </c>
      <c r="H32" s="61">
        <v>70</v>
      </c>
      <c r="I32" s="78">
        <f t="shared" si="2"/>
        <v>560</v>
      </c>
    </row>
    <row r="33" spans="1:10" ht="15.75" x14ac:dyDescent="0.25">
      <c r="A33" s="61" t="s">
        <v>42</v>
      </c>
      <c r="B33" s="61" t="s">
        <v>12</v>
      </c>
      <c r="C33" s="63">
        <v>508</v>
      </c>
      <c r="D33" s="63">
        <v>450</v>
      </c>
      <c r="E33" s="63">
        <f t="shared" si="0"/>
        <v>958</v>
      </c>
      <c r="F33" s="63">
        <f t="shared" si="1"/>
        <v>558</v>
      </c>
      <c r="G33" s="63">
        <v>400</v>
      </c>
      <c r="H33" s="61">
        <v>4</v>
      </c>
      <c r="I33" s="78">
        <f t="shared" si="2"/>
        <v>1600</v>
      </c>
    </row>
    <row r="34" spans="1:10" ht="15.75" x14ac:dyDescent="0.25">
      <c r="A34" s="61" t="s">
        <v>43</v>
      </c>
      <c r="B34" s="61" t="s">
        <v>25</v>
      </c>
      <c r="C34" s="63">
        <v>20.5</v>
      </c>
      <c r="D34" s="63">
        <v>30</v>
      </c>
      <c r="E34" s="63">
        <f t="shared" si="0"/>
        <v>50.5</v>
      </c>
      <c r="F34" s="63">
        <f t="shared" si="1"/>
        <v>29.5</v>
      </c>
      <c r="G34" s="63">
        <v>21</v>
      </c>
      <c r="H34" s="61">
        <v>60</v>
      </c>
      <c r="I34" s="78">
        <f t="shared" si="2"/>
        <v>1260</v>
      </c>
    </row>
    <row r="35" spans="1:10" ht="15.75" x14ac:dyDescent="0.25">
      <c r="A35" s="61" t="s">
        <v>44</v>
      </c>
      <c r="B35" s="61" t="s">
        <v>45</v>
      </c>
      <c r="C35" s="63">
        <v>2</v>
      </c>
      <c r="D35" s="63">
        <v>4</v>
      </c>
      <c r="E35" s="63">
        <f t="shared" si="0"/>
        <v>6</v>
      </c>
      <c r="F35" s="63">
        <f t="shared" si="1"/>
        <v>3</v>
      </c>
      <c r="G35" s="63">
        <v>3</v>
      </c>
      <c r="H35" s="61">
        <v>200</v>
      </c>
      <c r="I35" s="78">
        <f t="shared" si="2"/>
        <v>600</v>
      </c>
    </row>
    <row r="36" spans="1:10" ht="15.75" x14ac:dyDescent="0.25">
      <c r="A36" s="61" t="s">
        <v>46</v>
      </c>
      <c r="B36" s="61" t="s">
        <v>25</v>
      </c>
      <c r="C36" s="63">
        <v>4.84</v>
      </c>
      <c r="D36" s="63">
        <v>13</v>
      </c>
      <c r="E36" s="63">
        <f t="shared" si="0"/>
        <v>17.84</v>
      </c>
      <c r="F36" s="63">
        <f t="shared" si="1"/>
        <v>13.84</v>
      </c>
      <c r="G36" s="63">
        <v>4</v>
      </c>
      <c r="H36" s="61">
        <v>120</v>
      </c>
      <c r="I36" s="78">
        <f t="shared" si="2"/>
        <v>480</v>
      </c>
    </row>
    <row r="37" spans="1:10" ht="15.75" x14ac:dyDescent="0.25">
      <c r="A37" s="61" t="s">
        <v>47</v>
      </c>
      <c r="B37" s="61" t="s">
        <v>12</v>
      </c>
      <c r="C37" s="63">
        <v>93</v>
      </c>
      <c r="D37" s="63">
        <v>120</v>
      </c>
      <c r="E37" s="63">
        <f t="shared" si="0"/>
        <v>213</v>
      </c>
      <c r="F37" s="63">
        <f t="shared" si="1"/>
        <v>120</v>
      </c>
      <c r="G37" s="63">
        <v>93</v>
      </c>
      <c r="H37" s="61">
        <v>20</v>
      </c>
      <c r="I37" s="78">
        <f t="shared" si="2"/>
        <v>1860</v>
      </c>
    </row>
    <row r="38" spans="1:10" ht="15.75" x14ac:dyDescent="0.25">
      <c r="A38" s="61" t="s">
        <v>48</v>
      </c>
      <c r="B38" s="61" t="s">
        <v>41</v>
      </c>
      <c r="C38" s="63">
        <v>2.5</v>
      </c>
      <c r="D38" s="63">
        <v>4</v>
      </c>
      <c r="E38" s="63">
        <f t="shared" si="0"/>
        <v>6.5</v>
      </c>
      <c r="F38" s="63">
        <f t="shared" si="1"/>
        <v>3.5</v>
      </c>
      <c r="G38" s="63">
        <v>3</v>
      </c>
      <c r="H38" s="62">
        <v>1600</v>
      </c>
      <c r="I38" s="78">
        <f t="shared" si="2"/>
        <v>4800</v>
      </c>
    </row>
    <row r="39" spans="1:10" ht="15.75" x14ac:dyDescent="0.25">
      <c r="A39" s="61" t="s">
        <v>49</v>
      </c>
      <c r="B39" s="61" t="s">
        <v>12</v>
      </c>
      <c r="C39" s="63">
        <v>27</v>
      </c>
      <c r="D39" s="63">
        <v>22</v>
      </c>
      <c r="E39" s="63">
        <f t="shared" si="0"/>
        <v>49</v>
      </c>
      <c r="F39" s="63">
        <f t="shared" si="1"/>
        <v>26</v>
      </c>
      <c r="G39" s="63">
        <v>23</v>
      </c>
      <c r="H39" s="61">
        <v>70</v>
      </c>
      <c r="I39" s="78">
        <f t="shared" si="2"/>
        <v>1610</v>
      </c>
    </row>
    <row r="40" spans="1:10" ht="15.75" x14ac:dyDescent="0.25">
      <c r="A40" s="61" t="s">
        <v>51</v>
      </c>
      <c r="B40" s="61" t="s">
        <v>41</v>
      </c>
      <c r="C40" s="63">
        <v>4</v>
      </c>
      <c r="D40" s="63">
        <v>0</v>
      </c>
      <c r="E40" s="63">
        <f t="shared" si="0"/>
        <v>4</v>
      </c>
      <c r="F40" s="63">
        <f t="shared" si="1"/>
        <v>1</v>
      </c>
      <c r="G40" s="63">
        <v>3</v>
      </c>
      <c r="H40" s="61">
        <v>70</v>
      </c>
      <c r="I40" s="78">
        <f t="shared" si="2"/>
        <v>210</v>
      </c>
    </row>
    <row r="41" spans="1:10" ht="15.75" x14ac:dyDescent="0.25">
      <c r="A41" s="61" t="s">
        <v>54</v>
      </c>
      <c r="B41" s="61" t="s">
        <v>88</v>
      </c>
      <c r="C41" s="63">
        <v>2.5</v>
      </c>
      <c r="D41" s="63">
        <v>10</v>
      </c>
      <c r="E41" s="63">
        <f t="shared" si="0"/>
        <v>12.5</v>
      </c>
      <c r="F41" s="63">
        <f t="shared" si="1"/>
        <v>5.5</v>
      </c>
      <c r="G41" s="63">
        <v>7</v>
      </c>
      <c r="H41" s="61">
        <v>75</v>
      </c>
      <c r="I41" s="78">
        <f t="shared" si="2"/>
        <v>525</v>
      </c>
    </row>
    <row r="42" spans="1:10" ht="15.75" x14ac:dyDescent="0.25">
      <c r="A42" s="61" t="s">
        <v>56</v>
      </c>
      <c r="B42" s="61" t="s">
        <v>57</v>
      </c>
      <c r="C42" s="63">
        <v>0.5</v>
      </c>
      <c r="D42" s="63">
        <v>0</v>
      </c>
      <c r="E42" s="63">
        <f t="shared" si="0"/>
        <v>0.5</v>
      </c>
      <c r="F42" s="63">
        <v>0.5</v>
      </c>
      <c r="G42" s="63">
        <f t="shared" ref="G42" si="3">+E42-F42</f>
        <v>0</v>
      </c>
      <c r="H42" s="61">
        <v>150</v>
      </c>
      <c r="I42" s="78">
        <f t="shared" si="2"/>
        <v>0</v>
      </c>
    </row>
    <row r="43" spans="1:10" ht="15.75" x14ac:dyDescent="0.25">
      <c r="A43" s="61" t="s">
        <v>59</v>
      </c>
      <c r="B43" s="61" t="s">
        <v>25</v>
      </c>
      <c r="C43" s="63">
        <v>0.5</v>
      </c>
      <c r="D43" s="63">
        <v>5</v>
      </c>
      <c r="E43" s="63">
        <f t="shared" si="0"/>
        <v>5.5</v>
      </c>
      <c r="F43" s="63">
        <f t="shared" si="1"/>
        <v>3.5</v>
      </c>
      <c r="G43" s="63">
        <v>2</v>
      </c>
      <c r="H43" s="61">
        <v>75</v>
      </c>
      <c r="I43" s="78">
        <f t="shared" si="2"/>
        <v>150</v>
      </c>
    </row>
    <row r="44" spans="1:10" ht="15.75" x14ac:dyDescent="0.25">
      <c r="A44" s="61" t="s">
        <v>60</v>
      </c>
      <c r="B44" s="61" t="s">
        <v>61</v>
      </c>
      <c r="C44" s="63">
        <v>6.5</v>
      </c>
      <c r="D44" s="63">
        <v>20</v>
      </c>
      <c r="E44" s="63">
        <f t="shared" si="0"/>
        <v>26.5</v>
      </c>
      <c r="F44" s="63">
        <f t="shared" si="1"/>
        <v>15.5</v>
      </c>
      <c r="G44" s="63">
        <v>11</v>
      </c>
      <c r="H44" s="61">
        <v>75</v>
      </c>
      <c r="I44" s="78">
        <f t="shared" si="2"/>
        <v>825</v>
      </c>
    </row>
    <row r="45" spans="1:10" ht="15.75" x14ac:dyDescent="0.25">
      <c r="A45" s="61" t="s">
        <v>62</v>
      </c>
      <c r="B45" s="61" t="s">
        <v>25</v>
      </c>
      <c r="C45" s="63">
        <v>40</v>
      </c>
      <c r="D45" s="63">
        <v>10</v>
      </c>
      <c r="E45" s="63">
        <f t="shared" si="0"/>
        <v>50</v>
      </c>
      <c r="F45" s="63">
        <f t="shared" si="1"/>
        <v>31</v>
      </c>
      <c r="G45" s="63">
        <v>19</v>
      </c>
      <c r="H45" s="61">
        <v>50</v>
      </c>
      <c r="I45" s="78">
        <f t="shared" si="2"/>
        <v>950</v>
      </c>
    </row>
    <row r="46" spans="1:10" ht="15.75" x14ac:dyDescent="0.25">
      <c r="A46" s="61" t="s">
        <v>63</v>
      </c>
      <c r="B46" s="61" t="s">
        <v>12</v>
      </c>
      <c r="C46" s="63">
        <v>100</v>
      </c>
      <c r="D46" s="63">
        <v>150</v>
      </c>
      <c r="E46" s="63">
        <f t="shared" si="0"/>
        <v>250</v>
      </c>
      <c r="F46" s="63">
        <f t="shared" si="1"/>
        <v>130</v>
      </c>
      <c r="G46" s="63">
        <v>120</v>
      </c>
      <c r="H46" s="61">
        <v>20</v>
      </c>
      <c r="I46" s="78">
        <f t="shared" si="2"/>
        <v>2400</v>
      </c>
    </row>
    <row r="47" spans="1:10" ht="15.75" x14ac:dyDescent="0.25">
      <c r="A47" s="61" t="s">
        <v>64</v>
      </c>
      <c r="B47" s="61" t="s">
        <v>25</v>
      </c>
      <c r="C47" s="63">
        <v>0</v>
      </c>
      <c r="D47" s="63">
        <v>12</v>
      </c>
      <c r="E47" s="63">
        <f t="shared" si="0"/>
        <v>12</v>
      </c>
      <c r="F47" s="63">
        <f t="shared" si="1"/>
        <v>2</v>
      </c>
      <c r="G47" s="63">
        <v>10</v>
      </c>
      <c r="H47" s="61">
        <v>150</v>
      </c>
      <c r="I47" s="78">
        <f t="shared" si="2"/>
        <v>1500</v>
      </c>
      <c r="J47" t="s">
        <v>95</v>
      </c>
    </row>
    <row r="48" spans="1:10" ht="15.75" x14ac:dyDescent="0.25">
      <c r="A48" s="61" t="s">
        <v>65</v>
      </c>
      <c r="B48" s="61" t="s">
        <v>25</v>
      </c>
      <c r="C48" s="63">
        <v>6.83</v>
      </c>
      <c r="D48" s="63">
        <v>10</v>
      </c>
      <c r="E48" s="63">
        <f t="shared" si="0"/>
        <v>16.829999999999998</v>
      </c>
      <c r="F48" s="63">
        <f t="shared" si="1"/>
        <v>10.829999999999998</v>
      </c>
      <c r="G48" s="63">
        <v>6</v>
      </c>
      <c r="H48" s="61">
        <v>250</v>
      </c>
      <c r="I48" s="78">
        <f t="shared" si="2"/>
        <v>1500</v>
      </c>
    </row>
    <row r="49" spans="1:9" ht="15.75" x14ac:dyDescent="0.25">
      <c r="A49" s="61" t="s">
        <v>97</v>
      </c>
      <c r="B49" s="61" t="s">
        <v>98</v>
      </c>
      <c r="C49" s="63">
        <v>0</v>
      </c>
      <c r="D49" s="63">
        <v>1</v>
      </c>
      <c r="E49" s="63">
        <f t="shared" si="0"/>
        <v>1</v>
      </c>
      <c r="F49" s="63">
        <f t="shared" si="1"/>
        <v>0.25</v>
      </c>
      <c r="G49" s="63">
        <v>0.75</v>
      </c>
      <c r="H49" s="61">
        <v>300</v>
      </c>
      <c r="I49" s="78">
        <f t="shared" si="2"/>
        <v>225</v>
      </c>
    </row>
    <row r="50" spans="1:9" ht="15.75" x14ac:dyDescent="0.25">
      <c r="A50" s="61" t="s">
        <v>66</v>
      </c>
      <c r="B50" s="61" t="s">
        <v>67</v>
      </c>
      <c r="C50" s="63">
        <v>9</v>
      </c>
      <c r="D50" s="63">
        <v>10</v>
      </c>
      <c r="E50" s="63">
        <f t="shared" si="0"/>
        <v>19</v>
      </c>
      <c r="F50" s="63">
        <f t="shared" si="1"/>
        <v>9</v>
      </c>
      <c r="G50" s="63">
        <v>10</v>
      </c>
      <c r="H50" s="61">
        <v>25</v>
      </c>
      <c r="I50" s="78">
        <f t="shared" si="2"/>
        <v>250</v>
      </c>
    </row>
    <row r="51" spans="1:9" ht="15.75" x14ac:dyDescent="0.25">
      <c r="A51" s="61" t="s">
        <v>68</v>
      </c>
      <c r="B51" s="61" t="s">
        <v>25</v>
      </c>
      <c r="C51" s="63">
        <v>5</v>
      </c>
      <c r="D51" s="63">
        <v>10</v>
      </c>
      <c r="E51" s="63">
        <f t="shared" si="0"/>
        <v>15</v>
      </c>
      <c r="F51" s="63">
        <f t="shared" si="1"/>
        <v>7</v>
      </c>
      <c r="G51" s="63">
        <v>8</v>
      </c>
      <c r="H51" s="61">
        <v>120</v>
      </c>
      <c r="I51" s="78">
        <f t="shared" si="2"/>
        <v>960</v>
      </c>
    </row>
    <row r="52" spans="1:9" ht="15.75" x14ac:dyDescent="0.25">
      <c r="A52" s="61" t="s">
        <v>69</v>
      </c>
      <c r="B52" s="61" t="s">
        <v>70</v>
      </c>
      <c r="C52" s="63">
        <v>36</v>
      </c>
      <c r="D52" s="63">
        <v>56</v>
      </c>
      <c r="E52" s="63">
        <f t="shared" si="0"/>
        <v>92</v>
      </c>
      <c r="F52" s="63">
        <f t="shared" si="1"/>
        <v>45</v>
      </c>
      <c r="G52" s="63">
        <v>47</v>
      </c>
      <c r="H52" s="61">
        <v>11.96</v>
      </c>
      <c r="I52" s="78">
        <f t="shared" si="2"/>
        <v>562.12</v>
      </c>
    </row>
    <row r="53" spans="1:9" ht="15.75" x14ac:dyDescent="0.25">
      <c r="A53" s="61" t="s">
        <v>71</v>
      </c>
      <c r="B53" s="61" t="s">
        <v>94</v>
      </c>
      <c r="C53" s="63">
        <v>4</v>
      </c>
      <c r="D53" s="63">
        <v>5</v>
      </c>
      <c r="E53" s="63">
        <f t="shared" si="0"/>
        <v>9</v>
      </c>
      <c r="F53" s="63">
        <f t="shared" si="1"/>
        <v>3.5</v>
      </c>
      <c r="G53" s="63">
        <v>5.5</v>
      </c>
      <c r="H53" s="61">
        <v>50</v>
      </c>
      <c r="I53" s="78">
        <f t="shared" si="2"/>
        <v>275</v>
      </c>
    </row>
    <row r="54" spans="1:9" ht="15.75" x14ac:dyDescent="0.25">
      <c r="A54" s="61" t="s">
        <v>72</v>
      </c>
      <c r="B54" s="61" t="s">
        <v>70</v>
      </c>
      <c r="C54" s="63">
        <v>9</v>
      </c>
      <c r="D54" s="63">
        <v>12</v>
      </c>
      <c r="E54" s="63">
        <f t="shared" si="0"/>
        <v>21</v>
      </c>
      <c r="F54" s="63">
        <f t="shared" si="1"/>
        <v>11</v>
      </c>
      <c r="G54" s="63">
        <v>10</v>
      </c>
      <c r="H54" s="61">
        <v>30</v>
      </c>
      <c r="I54" s="78">
        <f t="shared" si="2"/>
        <v>300</v>
      </c>
    </row>
    <row r="55" spans="1:9" ht="15.75" x14ac:dyDescent="0.25">
      <c r="A55" s="61" t="s">
        <v>73</v>
      </c>
      <c r="B55" s="61" t="s">
        <v>12</v>
      </c>
      <c r="C55" s="63">
        <v>60</v>
      </c>
      <c r="D55" s="63">
        <v>132</v>
      </c>
      <c r="E55" s="63">
        <f t="shared" si="0"/>
        <v>192</v>
      </c>
      <c r="F55" s="63">
        <f t="shared" si="1"/>
        <v>91</v>
      </c>
      <c r="G55" s="63">
        <v>101</v>
      </c>
      <c r="H55" s="61">
        <v>7</v>
      </c>
      <c r="I55" s="78">
        <f t="shared" si="2"/>
        <v>707</v>
      </c>
    </row>
    <row r="56" spans="1:9" ht="15.75" x14ac:dyDescent="0.25">
      <c r="A56" s="61" t="s">
        <v>74</v>
      </c>
      <c r="B56" s="61" t="s">
        <v>25</v>
      </c>
      <c r="C56" s="63">
        <v>7</v>
      </c>
      <c r="D56" s="63">
        <v>10</v>
      </c>
      <c r="E56" s="63">
        <f t="shared" si="0"/>
        <v>17</v>
      </c>
      <c r="F56" s="63">
        <f t="shared" si="1"/>
        <v>9</v>
      </c>
      <c r="G56" s="63">
        <v>8</v>
      </c>
      <c r="H56" s="61">
        <v>50</v>
      </c>
      <c r="I56" s="78">
        <f t="shared" si="2"/>
        <v>400</v>
      </c>
    </row>
    <row r="57" spans="1:9" ht="15.75" x14ac:dyDescent="0.25">
      <c r="A57" s="61" t="s">
        <v>75</v>
      </c>
      <c r="B57" s="61" t="s">
        <v>41</v>
      </c>
      <c r="C57" s="63">
        <v>4</v>
      </c>
      <c r="D57" s="63">
        <v>0</v>
      </c>
      <c r="E57" s="63">
        <f t="shared" si="0"/>
        <v>4</v>
      </c>
      <c r="F57" s="63">
        <f t="shared" si="1"/>
        <v>1</v>
      </c>
      <c r="G57" s="63">
        <v>3</v>
      </c>
      <c r="H57" s="61">
        <v>70</v>
      </c>
      <c r="I57" s="78">
        <f t="shared" si="2"/>
        <v>210</v>
      </c>
    </row>
    <row r="58" spans="1:9" ht="15.75" x14ac:dyDescent="0.25">
      <c r="A58" s="61" t="s">
        <v>76</v>
      </c>
      <c r="B58" s="61" t="s">
        <v>23</v>
      </c>
      <c r="C58" s="63">
        <v>1.25</v>
      </c>
      <c r="D58" s="63">
        <v>2</v>
      </c>
      <c r="E58" s="63">
        <f t="shared" si="0"/>
        <v>3.25</v>
      </c>
      <c r="F58" s="63">
        <f t="shared" si="1"/>
        <v>1.75</v>
      </c>
      <c r="G58" s="63">
        <v>1.5</v>
      </c>
      <c r="H58" s="61">
        <v>150</v>
      </c>
      <c r="I58" s="78">
        <f t="shared" si="2"/>
        <v>225</v>
      </c>
    </row>
    <row r="59" spans="1:9" ht="15.75" x14ac:dyDescent="0.25">
      <c r="A59" s="61" t="s">
        <v>77</v>
      </c>
      <c r="B59" s="61" t="s">
        <v>25</v>
      </c>
      <c r="C59" s="63">
        <v>25</v>
      </c>
      <c r="D59" s="63">
        <v>70</v>
      </c>
      <c r="E59" s="63">
        <f t="shared" si="0"/>
        <v>95</v>
      </c>
      <c r="F59" s="63">
        <f t="shared" si="1"/>
        <v>55</v>
      </c>
      <c r="G59" s="63">
        <v>40</v>
      </c>
      <c r="H59" s="61">
        <v>257</v>
      </c>
      <c r="I59" s="78">
        <f t="shared" si="2"/>
        <v>10280</v>
      </c>
    </row>
    <row r="60" spans="1:9" ht="15.75" x14ac:dyDescent="0.25">
      <c r="A60" s="61" t="s">
        <v>92</v>
      </c>
      <c r="B60" s="61" t="s">
        <v>57</v>
      </c>
      <c r="C60" s="63">
        <v>1</v>
      </c>
      <c r="D60" s="63">
        <v>1</v>
      </c>
      <c r="E60" s="63">
        <f t="shared" si="0"/>
        <v>2</v>
      </c>
      <c r="F60" s="63">
        <f t="shared" si="1"/>
        <v>1</v>
      </c>
      <c r="G60" s="63">
        <v>1</v>
      </c>
      <c r="H60" s="61">
        <v>35</v>
      </c>
      <c r="I60" s="78">
        <f t="shared" si="2"/>
        <v>35</v>
      </c>
    </row>
    <row r="61" spans="1:9" ht="15.75" x14ac:dyDescent="0.25">
      <c r="A61" s="61"/>
      <c r="B61" s="61"/>
      <c r="C61" s="63"/>
      <c r="D61" s="63"/>
      <c r="E61" s="63"/>
      <c r="F61" s="63"/>
      <c r="G61" s="63"/>
      <c r="H61" s="61"/>
      <c r="I61" s="64"/>
    </row>
    <row r="62" spans="1:9" ht="18" x14ac:dyDescent="0.25">
      <c r="A62" s="65" t="s">
        <v>78</v>
      </c>
      <c r="B62" s="65"/>
      <c r="C62" s="66"/>
      <c r="D62" s="67"/>
      <c r="E62" s="67"/>
      <c r="F62" s="66"/>
      <c r="G62" s="68"/>
      <c r="H62" s="69"/>
      <c r="I62" s="70">
        <f>SUM(I19:I61)</f>
        <v>46039.420000000006</v>
      </c>
    </row>
    <row r="63" spans="1:9" x14ac:dyDescent="0.25">
      <c r="A63" s="32"/>
      <c r="B63" s="32"/>
      <c r="C63" s="32"/>
      <c r="D63" s="33"/>
      <c r="E63" s="33"/>
      <c r="F63" s="32"/>
      <c r="G63" s="33"/>
      <c r="H63" s="24"/>
      <c r="I63" s="34"/>
    </row>
    <row r="64" spans="1:9" ht="20.25" x14ac:dyDescent="0.3">
      <c r="A64" s="35"/>
      <c r="B64" s="35"/>
      <c r="C64" s="35"/>
      <c r="D64" s="36"/>
      <c r="E64" s="36"/>
      <c r="F64" s="35"/>
      <c r="G64" s="36"/>
      <c r="H64" s="37"/>
      <c r="I64" s="38"/>
    </row>
    <row r="65" spans="1:9" x14ac:dyDescent="0.25">
      <c r="A65" s="75"/>
      <c r="B65" s="75"/>
      <c r="C65" s="75"/>
      <c r="D65" s="75"/>
      <c r="E65" s="75"/>
      <c r="F65" s="75"/>
      <c r="G65" s="75"/>
      <c r="H65" s="75"/>
      <c r="I65" s="75"/>
    </row>
    <row r="66" spans="1:9" x14ac:dyDescent="0.25">
      <c r="A66" s="75"/>
      <c r="B66" s="75"/>
      <c r="C66" s="75"/>
      <c r="D66" s="75"/>
      <c r="E66" s="75"/>
      <c r="F66" s="75"/>
      <c r="G66" s="75"/>
      <c r="H66" s="75"/>
      <c r="I66" s="75"/>
    </row>
    <row r="67" spans="1:9" ht="15.75" x14ac:dyDescent="0.25">
      <c r="A67" s="76" t="s">
        <v>79</v>
      </c>
      <c r="B67" s="76"/>
      <c r="C67" s="76"/>
      <c r="D67" s="76" t="s">
        <v>80</v>
      </c>
      <c r="E67" s="76"/>
      <c r="F67" s="76"/>
      <c r="G67" s="76" t="s">
        <v>81</v>
      </c>
      <c r="H67" s="76"/>
      <c r="I67" s="76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7"/>
  <sheetViews>
    <sheetView topLeftCell="A22" workbookViewId="0">
      <selection activeCell="A60" sqref="A60"/>
    </sheetView>
  </sheetViews>
  <sheetFormatPr baseColWidth="10" defaultRowHeight="15" x14ac:dyDescent="0.25"/>
  <cols>
    <col min="1" max="1" width="14.85546875" customWidth="1"/>
    <col min="2" max="2" width="13.42578125" customWidth="1"/>
    <col min="8" max="8" width="10.42578125" customWidth="1"/>
    <col min="9" max="9" width="15.71093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80"/>
      <c r="B5" s="80"/>
      <c r="C5" s="79"/>
      <c r="D5" s="80"/>
      <c r="E5" s="80"/>
      <c r="F5" s="80"/>
      <c r="G5" s="80"/>
      <c r="H5" s="80"/>
      <c r="I5" s="80"/>
    </row>
    <row r="6" spans="1:9" x14ac:dyDescent="0.25">
      <c r="A6" s="80"/>
      <c r="B6" s="80"/>
      <c r="C6" s="79"/>
      <c r="D6" s="80"/>
      <c r="E6" s="80"/>
      <c r="F6" s="80"/>
      <c r="G6" s="80"/>
      <c r="H6" s="80"/>
      <c r="I6" s="80"/>
    </row>
    <row r="7" spans="1:9" x14ac:dyDescent="0.25">
      <c r="A7" s="80"/>
      <c r="B7" s="80"/>
      <c r="C7" s="79"/>
      <c r="D7" s="80"/>
      <c r="E7" s="80"/>
      <c r="F7" s="80"/>
      <c r="G7" s="80"/>
      <c r="H7" s="80"/>
      <c r="I7" s="80"/>
    </row>
    <row r="8" spans="1:9" x14ac:dyDescent="0.25">
      <c r="A8" s="80"/>
      <c r="B8" s="80"/>
      <c r="C8" s="153" t="s">
        <v>0</v>
      </c>
      <c r="D8" s="154"/>
      <c r="E8" s="154"/>
      <c r="F8" s="80"/>
      <c r="G8" s="80"/>
      <c r="H8" s="80"/>
      <c r="I8" s="80"/>
    </row>
    <row r="9" spans="1:9" ht="15.75" x14ac:dyDescent="0.25">
      <c r="A9" s="80"/>
      <c r="B9" s="155" t="s">
        <v>1</v>
      </c>
      <c r="C9" s="155"/>
      <c r="D9" s="155"/>
      <c r="E9" s="155"/>
      <c r="F9" s="155"/>
      <c r="G9" s="80"/>
      <c r="H9" s="5"/>
      <c r="I9" s="80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79"/>
      <c r="G10" s="79"/>
      <c r="H10" s="79"/>
      <c r="I10" s="80"/>
    </row>
    <row r="11" spans="1:9" x14ac:dyDescent="0.25">
      <c r="A11" s="80"/>
      <c r="B11" s="80"/>
      <c r="C11" s="80"/>
      <c r="D11" s="6"/>
      <c r="E11" s="80"/>
      <c r="F11" s="80"/>
      <c r="G11" s="80"/>
      <c r="H11" s="80"/>
      <c r="I11" s="80"/>
    </row>
    <row r="12" spans="1:9" x14ac:dyDescent="0.25">
      <c r="A12" s="6" t="s">
        <v>3</v>
      </c>
      <c r="B12" s="82" t="s">
        <v>83</v>
      </c>
      <c r="C12" s="156" t="s">
        <v>4</v>
      </c>
      <c r="D12" s="156"/>
      <c r="E12" s="156"/>
      <c r="F12" s="82"/>
      <c r="G12" s="82"/>
      <c r="H12" s="82"/>
      <c r="I12" s="9"/>
    </row>
    <row r="13" spans="1:9" x14ac:dyDescent="0.25">
      <c r="A13" s="10" t="s">
        <v>5</v>
      </c>
      <c r="B13" s="11"/>
      <c r="C13" s="82" t="s">
        <v>6</v>
      </c>
      <c r="D13" s="82"/>
      <c r="E13" s="82"/>
      <c r="F13" s="82"/>
      <c r="G13" s="82"/>
      <c r="H13" s="82"/>
      <c r="I13" s="9"/>
    </row>
    <row r="14" spans="1:9" x14ac:dyDescent="0.25">
      <c r="A14" s="10" t="s">
        <v>7</v>
      </c>
      <c r="B14" s="82"/>
      <c r="C14" s="12" t="s">
        <v>8</v>
      </c>
      <c r="D14" s="12"/>
      <c r="E14" s="79" t="s">
        <v>9</v>
      </c>
      <c r="F14" s="12" t="s">
        <v>99</v>
      </c>
      <c r="G14" s="12"/>
      <c r="H14" s="79" t="s">
        <v>10</v>
      </c>
      <c r="I14" s="13">
        <v>2024</v>
      </c>
    </row>
    <row r="15" spans="1:9" ht="15.75" thickBot="1" x14ac:dyDescent="0.3">
      <c r="A15" s="6"/>
      <c r="B15" s="79"/>
      <c r="C15" s="79"/>
      <c r="D15" s="79"/>
      <c r="E15" s="79"/>
      <c r="F15" s="79"/>
      <c r="G15" s="79"/>
      <c r="H15" s="79"/>
      <c r="I15" s="80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16" t="s">
        <v>17</v>
      </c>
    </row>
    <row r="17" spans="1:9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73" t="s">
        <v>15</v>
      </c>
    </row>
    <row r="18" spans="1:9" ht="15.75" x14ac:dyDescent="0.25">
      <c r="A18" s="61" t="s">
        <v>22</v>
      </c>
      <c r="B18" s="61" t="s">
        <v>23</v>
      </c>
      <c r="C18" s="63">
        <v>0.5</v>
      </c>
      <c r="D18" s="63">
        <v>1.5</v>
      </c>
      <c r="E18" s="63">
        <f>+C18+D18</f>
        <v>2</v>
      </c>
      <c r="F18" s="63">
        <v>1.5</v>
      </c>
      <c r="G18" s="63">
        <v>0.5</v>
      </c>
      <c r="H18" s="63">
        <v>1100</v>
      </c>
      <c r="I18" s="78">
        <f>+G18*H18</f>
        <v>550</v>
      </c>
    </row>
    <row r="19" spans="1:9" ht="15.75" x14ac:dyDescent="0.25">
      <c r="A19" s="61" t="s">
        <v>24</v>
      </c>
      <c r="B19" s="61" t="s">
        <v>25</v>
      </c>
      <c r="C19" s="63">
        <v>3</v>
      </c>
      <c r="D19" s="63">
        <v>4</v>
      </c>
      <c r="E19" s="63">
        <f t="shared" ref="E19:E60" si="0">+C19+D19</f>
        <v>7</v>
      </c>
      <c r="F19" s="63">
        <v>4.5</v>
      </c>
      <c r="G19" s="63">
        <v>2.5</v>
      </c>
      <c r="H19" s="61">
        <v>150</v>
      </c>
      <c r="I19" s="78">
        <f t="shared" ref="I19:I60" si="1">+G19*H19</f>
        <v>375</v>
      </c>
    </row>
    <row r="20" spans="1:9" ht="15.75" x14ac:dyDescent="0.25">
      <c r="A20" s="61" t="s">
        <v>26</v>
      </c>
      <c r="B20" s="61" t="s">
        <v>25</v>
      </c>
      <c r="C20" s="63">
        <v>110</v>
      </c>
      <c r="D20" s="63">
        <v>125</v>
      </c>
      <c r="E20" s="63">
        <f t="shared" si="0"/>
        <v>235</v>
      </c>
      <c r="F20" s="63">
        <v>180</v>
      </c>
      <c r="G20" s="63">
        <v>55</v>
      </c>
      <c r="H20" s="61">
        <v>35</v>
      </c>
      <c r="I20" s="78">
        <f t="shared" si="1"/>
        <v>1925</v>
      </c>
    </row>
    <row r="21" spans="1:9" ht="15.75" x14ac:dyDescent="0.25">
      <c r="A21" s="61" t="s">
        <v>27</v>
      </c>
      <c r="B21" s="61" t="s">
        <v>25</v>
      </c>
      <c r="C21" s="63">
        <v>3.5</v>
      </c>
      <c r="D21" s="63">
        <v>3</v>
      </c>
      <c r="E21" s="63">
        <f t="shared" si="0"/>
        <v>6.5</v>
      </c>
      <c r="F21" s="63">
        <v>4.5</v>
      </c>
      <c r="G21" s="63">
        <v>2</v>
      </c>
      <c r="H21" s="61">
        <v>90</v>
      </c>
      <c r="I21" s="78">
        <f t="shared" si="1"/>
        <v>180</v>
      </c>
    </row>
    <row r="22" spans="1:9" ht="15.75" x14ac:dyDescent="0.25">
      <c r="A22" s="61" t="s">
        <v>28</v>
      </c>
      <c r="B22" s="61" t="s">
        <v>25</v>
      </c>
      <c r="C22" s="63">
        <v>24</v>
      </c>
      <c r="D22" s="63">
        <v>35</v>
      </c>
      <c r="E22" s="63">
        <f t="shared" si="0"/>
        <v>59</v>
      </c>
      <c r="F22" s="63">
        <v>36.5</v>
      </c>
      <c r="G22" s="63">
        <v>22.5</v>
      </c>
      <c r="H22" s="61">
        <v>35</v>
      </c>
      <c r="I22" s="78">
        <f t="shared" si="1"/>
        <v>787.5</v>
      </c>
    </row>
    <row r="23" spans="1:9" ht="15.75" x14ac:dyDescent="0.25">
      <c r="A23" s="61" t="s">
        <v>29</v>
      </c>
      <c r="B23" s="61" t="s">
        <v>25</v>
      </c>
      <c r="C23" s="63">
        <v>3.5</v>
      </c>
      <c r="D23" s="63">
        <v>6</v>
      </c>
      <c r="E23" s="63">
        <f t="shared" si="0"/>
        <v>9.5</v>
      </c>
      <c r="F23" s="63">
        <v>6</v>
      </c>
      <c r="G23" s="63">
        <v>3.5</v>
      </c>
      <c r="H23" s="61">
        <v>160</v>
      </c>
      <c r="I23" s="78">
        <f t="shared" si="1"/>
        <v>560</v>
      </c>
    </row>
    <row r="24" spans="1:9" ht="15.75" x14ac:dyDescent="0.25">
      <c r="A24" s="61" t="s">
        <v>30</v>
      </c>
      <c r="B24" s="61" t="s">
        <v>31</v>
      </c>
      <c r="C24" s="63">
        <v>105</v>
      </c>
      <c r="D24" s="63">
        <v>108</v>
      </c>
      <c r="E24" s="63">
        <f t="shared" si="0"/>
        <v>213</v>
      </c>
      <c r="F24" s="63">
        <v>143</v>
      </c>
      <c r="G24" s="63">
        <v>70</v>
      </c>
      <c r="H24" s="61">
        <v>25</v>
      </c>
      <c r="I24" s="78">
        <f t="shared" si="1"/>
        <v>1750</v>
      </c>
    </row>
    <row r="25" spans="1:9" ht="15.75" x14ac:dyDescent="0.25">
      <c r="A25" s="61" t="s">
        <v>32</v>
      </c>
      <c r="B25" s="61" t="s">
        <v>25</v>
      </c>
      <c r="C25" s="63">
        <v>13.5</v>
      </c>
      <c r="D25" s="63">
        <v>0</v>
      </c>
      <c r="E25" s="63">
        <f t="shared" si="0"/>
        <v>13.5</v>
      </c>
      <c r="F25" s="63">
        <v>6.5</v>
      </c>
      <c r="G25" s="63">
        <v>7</v>
      </c>
      <c r="H25" s="61">
        <v>70</v>
      </c>
      <c r="I25" s="78">
        <f t="shared" si="1"/>
        <v>490</v>
      </c>
    </row>
    <row r="26" spans="1:9" ht="15.75" x14ac:dyDescent="0.25">
      <c r="A26" s="61" t="s">
        <v>33</v>
      </c>
      <c r="B26" s="61" t="s">
        <v>12</v>
      </c>
      <c r="C26" s="63">
        <v>81</v>
      </c>
      <c r="D26" s="63">
        <v>0</v>
      </c>
      <c r="E26" s="63">
        <f t="shared" si="0"/>
        <v>81</v>
      </c>
      <c r="F26" s="63">
        <v>40</v>
      </c>
      <c r="G26" s="63">
        <v>41</v>
      </c>
      <c r="H26" s="61">
        <v>10</v>
      </c>
      <c r="I26" s="78">
        <f t="shared" si="1"/>
        <v>410</v>
      </c>
    </row>
    <row r="27" spans="1:9" ht="15.75" x14ac:dyDescent="0.25">
      <c r="A27" s="61" t="s">
        <v>34</v>
      </c>
      <c r="B27" s="61" t="s">
        <v>25</v>
      </c>
      <c r="C27" s="63">
        <v>0</v>
      </c>
      <c r="D27" s="63">
        <v>0</v>
      </c>
      <c r="E27" s="63">
        <f t="shared" si="0"/>
        <v>0</v>
      </c>
      <c r="F27" s="63">
        <v>0</v>
      </c>
      <c r="G27" s="63">
        <v>0</v>
      </c>
      <c r="H27" s="61">
        <v>0</v>
      </c>
      <c r="I27" s="78">
        <f t="shared" si="1"/>
        <v>0</v>
      </c>
    </row>
    <row r="28" spans="1:9" ht="15.75" x14ac:dyDescent="0.25">
      <c r="A28" s="61" t="s">
        <v>36</v>
      </c>
      <c r="B28" s="61"/>
      <c r="C28" s="63">
        <v>4.5</v>
      </c>
      <c r="D28" s="63">
        <v>5</v>
      </c>
      <c r="E28" s="63">
        <f t="shared" si="0"/>
        <v>9.5</v>
      </c>
      <c r="F28" s="63">
        <v>5.5</v>
      </c>
      <c r="G28" s="63">
        <v>4</v>
      </c>
      <c r="H28" s="61">
        <v>40</v>
      </c>
      <c r="I28" s="78">
        <f t="shared" si="1"/>
        <v>160</v>
      </c>
    </row>
    <row r="29" spans="1:9" ht="15.75" x14ac:dyDescent="0.25">
      <c r="A29" s="61" t="s">
        <v>37</v>
      </c>
      <c r="B29" s="61" t="s">
        <v>93</v>
      </c>
      <c r="C29" s="63">
        <v>29</v>
      </c>
      <c r="D29" s="63">
        <v>33</v>
      </c>
      <c r="E29" s="63">
        <f t="shared" si="0"/>
        <v>62</v>
      </c>
      <c r="F29" s="63">
        <v>35</v>
      </c>
      <c r="G29" s="63">
        <v>27</v>
      </c>
      <c r="H29" s="61">
        <v>15</v>
      </c>
      <c r="I29" s="78">
        <f t="shared" si="1"/>
        <v>405</v>
      </c>
    </row>
    <row r="30" spans="1:9" ht="15.75" x14ac:dyDescent="0.25">
      <c r="A30" s="61" t="s">
        <v>38</v>
      </c>
      <c r="B30" s="61" t="s">
        <v>25</v>
      </c>
      <c r="C30" s="63">
        <v>8</v>
      </c>
      <c r="D30" s="63">
        <v>8</v>
      </c>
      <c r="E30" s="63">
        <f t="shared" si="0"/>
        <v>16</v>
      </c>
      <c r="F30" s="63">
        <v>10</v>
      </c>
      <c r="G30" s="63">
        <v>6</v>
      </c>
      <c r="H30" s="61">
        <v>40</v>
      </c>
      <c r="I30" s="78">
        <f t="shared" si="1"/>
        <v>240</v>
      </c>
    </row>
    <row r="31" spans="1:9" ht="15.75" x14ac:dyDescent="0.25">
      <c r="A31" s="61" t="s">
        <v>39</v>
      </c>
      <c r="B31" s="61" t="s">
        <v>12</v>
      </c>
      <c r="C31" s="63">
        <v>63</v>
      </c>
      <c r="D31" s="63">
        <v>20</v>
      </c>
      <c r="E31" s="63">
        <f t="shared" si="0"/>
        <v>83</v>
      </c>
      <c r="F31" s="63">
        <v>41</v>
      </c>
      <c r="G31" s="63">
        <v>42</v>
      </c>
      <c r="H31" s="61">
        <v>5.55</v>
      </c>
      <c r="I31" s="78">
        <f t="shared" si="1"/>
        <v>233.1</v>
      </c>
    </row>
    <row r="32" spans="1:9" ht="15.75" x14ac:dyDescent="0.25">
      <c r="A32" s="61" t="s">
        <v>40</v>
      </c>
      <c r="B32" s="61" t="s">
        <v>41</v>
      </c>
      <c r="C32" s="63">
        <v>8</v>
      </c>
      <c r="D32" s="63">
        <v>8</v>
      </c>
      <c r="E32" s="63">
        <f t="shared" si="0"/>
        <v>16</v>
      </c>
      <c r="F32" s="63">
        <v>8</v>
      </c>
      <c r="G32" s="63">
        <v>8</v>
      </c>
      <c r="H32" s="61">
        <v>80</v>
      </c>
      <c r="I32" s="78">
        <f t="shared" si="1"/>
        <v>640</v>
      </c>
    </row>
    <row r="33" spans="1:10" ht="15.75" x14ac:dyDescent="0.25">
      <c r="A33" s="61" t="s">
        <v>42</v>
      </c>
      <c r="B33" s="61" t="s">
        <v>12</v>
      </c>
      <c r="C33" s="63">
        <v>400</v>
      </c>
      <c r="D33" s="63">
        <v>450</v>
      </c>
      <c r="E33" s="63">
        <f t="shared" si="0"/>
        <v>850</v>
      </c>
      <c r="F33" s="63">
        <v>525</v>
      </c>
      <c r="G33" s="63">
        <v>325</v>
      </c>
      <c r="H33" s="61">
        <v>4</v>
      </c>
      <c r="I33" s="78">
        <f t="shared" si="1"/>
        <v>1300</v>
      </c>
    </row>
    <row r="34" spans="1:10" ht="15.75" x14ac:dyDescent="0.25">
      <c r="A34" s="61" t="s">
        <v>43</v>
      </c>
      <c r="B34" s="61" t="s">
        <v>25</v>
      </c>
      <c r="C34" s="63">
        <v>21</v>
      </c>
      <c r="D34" s="63">
        <v>28</v>
      </c>
      <c r="E34" s="63">
        <f t="shared" si="0"/>
        <v>49</v>
      </c>
      <c r="F34" s="63">
        <v>31.5</v>
      </c>
      <c r="G34" s="63">
        <v>17.5</v>
      </c>
      <c r="H34" s="61">
        <v>70</v>
      </c>
      <c r="I34" s="78">
        <f t="shared" si="1"/>
        <v>1225</v>
      </c>
    </row>
    <row r="35" spans="1:10" ht="15.75" x14ac:dyDescent="0.25">
      <c r="A35" s="61" t="s">
        <v>44</v>
      </c>
      <c r="B35" s="61" t="s">
        <v>45</v>
      </c>
      <c r="C35" s="63">
        <v>3</v>
      </c>
      <c r="D35" s="63">
        <v>4</v>
      </c>
      <c r="E35" s="63">
        <f t="shared" si="0"/>
        <v>7</v>
      </c>
      <c r="F35" s="63">
        <v>4</v>
      </c>
      <c r="G35" s="63">
        <v>3</v>
      </c>
      <c r="H35" s="61">
        <v>200</v>
      </c>
      <c r="I35" s="78">
        <f t="shared" si="1"/>
        <v>600</v>
      </c>
    </row>
    <row r="36" spans="1:10" ht="15.75" x14ac:dyDescent="0.25">
      <c r="A36" s="61" t="s">
        <v>46</v>
      </c>
      <c r="B36" s="61" t="s">
        <v>25</v>
      </c>
      <c r="C36" s="63">
        <v>4</v>
      </c>
      <c r="D36" s="63">
        <v>14</v>
      </c>
      <c r="E36" s="63">
        <f t="shared" si="0"/>
        <v>18</v>
      </c>
      <c r="F36" s="63">
        <v>14</v>
      </c>
      <c r="G36" s="63">
        <v>4</v>
      </c>
      <c r="H36" s="61">
        <v>120</v>
      </c>
      <c r="I36" s="78">
        <f t="shared" si="1"/>
        <v>480</v>
      </c>
    </row>
    <row r="37" spans="1:10" ht="15.75" x14ac:dyDescent="0.25">
      <c r="A37" s="61" t="s">
        <v>47</v>
      </c>
      <c r="B37" s="61" t="s">
        <v>12</v>
      </c>
      <c r="C37" s="63">
        <v>93</v>
      </c>
      <c r="D37" s="63">
        <v>144</v>
      </c>
      <c r="E37" s="63">
        <f t="shared" si="0"/>
        <v>237</v>
      </c>
      <c r="F37" s="63">
        <v>154</v>
      </c>
      <c r="G37" s="63">
        <v>83</v>
      </c>
      <c r="H37" s="61">
        <v>20</v>
      </c>
      <c r="I37" s="78">
        <f t="shared" si="1"/>
        <v>1660</v>
      </c>
    </row>
    <row r="38" spans="1:10" ht="15.75" x14ac:dyDescent="0.25">
      <c r="A38" s="61" t="s">
        <v>48</v>
      </c>
      <c r="B38" s="61" t="s">
        <v>41</v>
      </c>
      <c r="C38" s="63">
        <v>3</v>
      </c>
      <c r="D38" s="63">
        <v>3</v>
      </c>
      <c r="E38" s="63">
        <f t="shared" si="0"/>
        <v>6</v>
      </c>
      <c r="F38" s="63">
        <v>4.25</v>
      </c>
      <c r="G38" s="63">
        <v>1.75</v>
      </c>
      <c r="H38" s="62">
        <v>1400</v>
      </c>
      <c r="I38" s="78">
        <f t="shared" si="1"/>
        <v>2450</v>
      </c>
    </row>
    <row r="39" spans="1:10" ht="15.75" x14ac:dyDescent="0.25">
      <c r="A39" s="61" t="s">
        <v>49</v>
      </c>
      <c r="B39" s="61" t="s">
        <v>12</v>
      </c>
      <c r="C39" s="63">
        <v>23</v>
      </c>
      <c r="D39" s="63">
        <v>24</v>
      </c>
      <c r="E39" s="63">
        <f t="shared" si="0"/>
        <v>47</v>
      </c>
      <c r="F39" s="63">
        <v>24</v>
      </c>
      <c r="G39" s="63">
        <v>23</v>
      </c>
      <c r="H39" s="61">
        <v>70</v>
      </c>
      <c r="I39" s="78">
        <f t="shared" si="1"/>
        <v>1610</v>
      </c>
    </row>
    <row r="40" spans="1:10" ht="15.75" x14ac:dyDescent="0.25">
      <c r="A40" s="61" t="s">
        <v>51</v>
      </c>
      <c r="B40" s="61" t="s">
        <v>41</v>
      </c>
      <c r="C40" s="63">
        <v>3</v>
      </c>
      <c r="D40" s="63">
        <v>0</v>
      </c>
      <c r="E40" s="63">
        <f t="shared" si="0"/>
        <v>3</v>
      </c>
      <c r="F40" s="63">
        <v>0</v>
      </c>
      <c r="G40" s="63">
        <v>3</v>
      </c>
      <c r="H40" s="61">
        <v>70</v>
      </c>
      <c r="I40" s="78">
        <f t="shared" si="1"/>
        <v>210</v>
      </c>
    </row>
    <row r="41" spans="1:10" ht="15.75" x14ac:dyDescent="0.25">
      <c r="A41" s="61" t="s">
        <v>54</v>
      </c>
      <c r="B41" s="61" t="s">
        <v>88</v>
      </c>
      <c r="C41" s="63">
        <v>7</v>
      </c>
      <c r="D41" s="63">
        <v>5</v>
      </c>
      <c r="E41" s="63">
        <f t="shared" si="0"/>
        <v>12</v>
      </c>
      <c r="F41" s="63">
        <v>7</v>
      </c>
      <c r="G41" s="63">
        <v>5</v>
      </c>
      <c r="H41" s="61">
        <v>80</v>
      </c>
      <c r="I41" s="78">
        <f t="shared" si="1"/>
        <v>400</v>
      </c>
    </row>
    <row r="42" spans="1:10" ht="15.75" x14ac:dyDescent="0.25">
      <c r="A42" s="61" t="s">
        <v>56</v>
      </c>
      <c r="B42" s="61" t="s">
        <v>57</v>
      </c>
      <c r="C42" s="63">
        <v>0</v>
      </c>
      <c r="D42" s="63">
        <v>1</v>
      </c>
      <c r="E42" s="63">
        <f t="shared" si="0"/>
        <v>1</v>
      </c>
      <c r="F42" s="63">
        <v>0.25</v>
      </c>
      <c r="G42" s="63">
        <v>0.75</v>
      </c>
      <c r="H42" s="61">
        <v>400</v>
      </c>
      <c r="I42" s="78">
        <f t="shared" si="1"/>
        <v>300</v>
      </c>
    </row>
    <row r="43" spans="1:10" ht="15.75" x14ac:dyDescent="0.25">
      <c r="A43" s="61" t="s">
        <v>59</v>
      </c>
      <c r="B43" s="61" t="s">
        <v>25</v>
      </c>
      <c r="C43" s="63">
        <v>2</v>
      </c>
      <c r="D43" s="63">
        <v>0</v>
      </c>
      <c r="E43" s="63">
        <f t="shared" si="0"/>
        <v>2</v>
      </c>
      <c r="F43" s="63">
        <v>0.5</v>
      </c>
      <c r="G43" s="63">
        <v>1.5</v>
      </c>
      <c r="H43" s="61">
        <v>75</v>
      </c>
      <c r="I43" s="78">
        <f t="shared" si="1"/>
        <v>112.5</v>
      </c>
    </row>
    <row r="44" spans="1:10" ht="15.75" x14ac:dyDescent="0.25">
      <c r="A44" s="61" t="s">
        <v>60</v>
      </c>
      <c r="B44" s="61" t="s">
        <v>61</v>
      </c>
      <c r="C44" s="63">
        <v>11</v>
      </c>
      <c r="D44" s="63">
        <v>20</v>
      </c>
      <c r="E44" s="63">
        <f t="shared" si="0"/>
        <v>31</v>
      </c>
      <c r="F44" s="63">
        <v>16</v>
      </c>
      <c r="G44" s="63">
        <v>15</v>
      </c>
      <c r="H44" s="61">
        <v>75</v>
      </c>
      <c r="I44" s="78">
        <f t="shared" si="1"/>
        <v>1125</v>
      </c>
    </row>
    <row r="45" spans="1:10" ht="15.75" x14ac:dyDescent="0.25">
      <c r="A45" s="61" t="s">
        <v>62</v>
      </c>
      <c r="B45" s="61" t="s">
        <v>25</v>
      </c>
      <c r="C45" s="63">
        <v>19</v>
      </c>
      <c r="D45" s="63">
        <v>40</v>
      </c>
      <c r="E45" s="63">
        <f t="shared" si="0"/>
        <v>59</v>
      </c>
      <c r="F45" s="63">
        <v>31.5</v>
      </c>
      <c r="G45" s="63">
        <v>27.5</v>
      </c>
      <c r="H45" s="61">
        <v>40</v>
      </c>
      <c r="I45" s="78">
        <f t="shared" si="1"/>
        <v>1100</v>
      </c>
    </row>
    <row r="46" spans="1:10" ht="15.75" x14ac:dyDescent="0.25">
      <c r="A46" s="61" t="s">
        <v>63</v>
      </c>
      <c r="B46" s="61" t="s">
        <v>12</v>
      </c>
      <c r="C46" s="63">
        <v>120</v>
      </c>
      <c r="D46" s="63">
        <v>150</v>
      </c>
      <c r="E46" s="63">
        <f t="shared" si="0"/>
        <v>270</v>
      </c>
      <c r="F46" s="63">
        <v>165</v>
      </c>
      <c r="G46" s="63">
        <v>105</v>
      </c>
      <c r="H46" s="61">
        <v>20</v>
      </c>
      <c r="I46" s="78">
        <f t="shared" si="1"/>
        <v>2100</v>
      </c>
    </row>
    <row r="47" spans="1:10" ht="15.75" x14ac:dyDescent="0.25">
      <c r="A47" s="61" t="s">
        <v>64</v>
      </c>
      <c r="B47" s="61" t="s">
        <v>25</v>
      </c>
      <c r="C47" s="63">
        <v>10</v>
      </c>
      <c r="D47" s="63">
        <v>12</v>
      </c>
      <c r="E47" s="63">
        <f t="shared" si="0"/>
        <v>22</v>
      </c>
      <c r="F47" s="63">
        <v>14</v>
      </c>
      <c r="G47" s="63">
        <v>8</v>
      </c>
      <c r="H47" s="61">
        <v>120</v>
      </c>
      <c r="I47" s="78">
        <f t="shared" si="1"/>
        <v>960</v>
      </c>
      <c r="J47" t="s">
        <v>95</v>
      </c>
    </row>
    <row r="48" spans="1:10" ht="15.75" x14ac:dyDescent="0.25">
      <c r="A48" s="61" t="s">
        <v>65</v>
      </c>
      <c r="B48" s="61" t="s">
        <v>25</v>
      </c>
      <c r="C48" s="63">
        <v>6</v>
      </c>
      <c r="D48" s="63">
        <v>10</v>
      </c>
      <c r="E48" s="63">
        <f t="shared" si="0"/>
        <v>16</v>
      </c>
      <c r="F48" s="63">
        <v>8</v>
      </c>
      <c r="G48" s="63">
        <v>8</v>
      </c>
      <c r="H48" s="61">
        <v>250</v>
      </c>
      <c r="I48" s="78">
        <f t="shared" si="1"/>
        <v>2000</v>
      </c>
    </row>
    <row r="49" spans="1:9" ht="15.75" x14ac:dyDescent="0.25">
      <c r="A49" s="61" t="s">
        <v>97</v>
      </c>
      <c r="B49" s="61" t="s">
        <v>98</v>
      </c>
      <c r="C49" s="63">
        <v>0.75</v>
      </c>
      <c r="D49" s="63">
        <v>1</v>
      </c>
      <c r="E49" s="63">
        <f t="shared" si="0"/>
        <v>1.75</v>
      </c>
      <c r="F49" s="63">
        <v>0.75</v>
      </c>
      <c r="G49" s="63">
        <v>1</v>
      </c>
      <c r="H49" s="61">
        <v>300</v>
      </c>
      <c r="I49" s="78">
        <f t="shared" si="1"/>
        <v>300</v>
      </c>
    </row>
    <row r="50" spans="1:9" ht="15.75" x14ac:dyDescent="0.25">
      <c r="A50" s="61" t="s">
        <v>66</v>
      </c>
      <c r="B50" s="61" t="s">
        <v>67</v>
      </c>
      <c r="C50" s="63">
        <v>10</v>
      </c>
      <c r="D50" s="63">
        <v>10</v>
      </c>
      <c r="E50" s="63">
        <f t="shared" si="0"/>
        <v>20</v>
      </c>
      <c r="F50" s="63">
        <v>8.5</v>
      </c>
      <c r="G50" s="63">
        <v>11.5</v>
      </c>
      <c r="H50" s="61">
        <v>25</v>
      </c>
      <c r="I50" s="78">
        <f t="shared" si="1"/>
        <v>287.5</v>
      </c>
    </row>
    <row r="51" spans="1:9" ht="15.75" x14ac:dyDescent="0.25">
      <c r="A51" s="61" t="s">
        <v>68</v>
      </c>
      <c r="B51" s="61" t="s">
        <v>25</v>
      </c>
      <c r="C51" s="63">
        <v>8</v>
      </c>
      <c r="D51" s="63">
        <v>12</v>
      </c>
      <c r="E51" s="63">
        <f t="shared" si="0"/>
        <v>20</v>
      </c>
      <c r="F51" s="63">
        <v>10</v>
      </c>
      <c r="G51" s="63">
        <v>10</v>
      </c>
      <c r="H51" s="61">
        <v>120</v>
      </c>
      <c r="I51" s="78">
        <f t="shared" si="1"/>
        <v>1200</v>
      </c>
    </row>
    <row r="52" spans="1:9" ht="15.75" x14ac:dyDescent="0.25">
      <c r="A52" s="61" t="s">
        <v>69</v>
      </c>
      <c r="B52" s="61" t="s">
        <v>70</v>
      </c>
      <c r="C52" s="63">
        <v>47</v>
      </c>
      <c r="D52" s="63">
        <v>56</v>
      </c>
      <c r="E52" s="63">
        <f t="shared" si="0"/>
        <v>103</v>
      </c>
      <c r="F52" s="63">
        <v>57</v>
      </c>
      <c r="G52" s="63">
        <v>46</v>
      </c>
      <c r="H52" s="61">
        <v>12</v>
      </c>
      <c r="I52" s="78">
        <f t="shared" si="1"/>
        <v>552</v>
      </c>
    </row>
    <row r="53" spans="1:9" ht="15.75" x14ac:dyDescent="0.25">
      <c r="A53" s="61" t="s">
        <v>71</v>
      </c>
      <c r="B53" s="61" t="s">
        <v>94</v>
      </c>
      <c r="C53" s="63">
        <v>5.5</v>
      </c>
      <c r="D53" s="63">
        <v>0</v>
      </c>
      <c r="E53" s="63">
        <f t="shared" si="0"/>
        <v>5.5</v>
      </c>
      <c r="F53" s="63">
        <v>2.5</v>
      </c>
      <c r="G53" s="63">
        <v>3</v>
      </c>
      <c r="H53" s="61">
        <v>50</v>
      </c>
      <c r="I53" s="78">
        <f t="shared" si="1"/>
        <v>150</v>
      </c>
    </row>
    <row r="54" spans="1:9" ht="15.75" x14ac:dyDescent="0.25">
      <c r="A54" s="61" t="s">
        <v>72</v>
      </c>
      <c r="B54" s="61" t="s">
        <v>70</v>
      </c>
      <c r="C54" s="63">
        <v>10</v>
      </c>
      <c r="D54" s="63">
        <v>12</v>
      </c>
      <c r="E54" s="63">
        <f t="shared" si="0"/>
        <v>22</v>
      </c>
      <c r="F54" s="63">
        <v>11</v>
      </c>
      <c r="G54" s="63">
        <v>11</v>
      </c>
      <c r="H54" s="61">
        <v>40</v>
      </c>
      <c r="I54" s="78">
        <f t="shared" si="1"/>
        <v>440</v>
      </c>
    </row>
    <row r="55" spans="1:9" ht="15.75" x14ac:dyDescent="0.25">
      <c r="A55" s="61" t="s">
        <v>73</v>
      </c>
      <c r="B55" s="61" t="s">
        <v>12</v>
      </c>
      <c r="C55" s="63">
        <v>101</v>
      </c>
      <c r="D55" s="63">
        <v>120</v>
      </c>
      <c r="E55" s="63">
        <f t="shared" si="0"/>
        <v>221</v>
      </c>
      <c r="F55" s="63">
        <v>146</v>
      </c>
      <c r="G55" s="63">
        <v>75</v>
      </c>
      <c r="H55" s="61">
        <v>8</v>
      </c>
      <c r="I55" s="78">
        <f t="shared" si="1"/>
        <v>600</v>
      </c>
    </row>
    <row r="56" spans="1:9" ht="15.75" x14ac:dyDescent="0.25">
      <c r="A56" s="61" t="s">
        <v>74</v>
      </c>
      <c r="B56" s="61" t="s">
        <v>25</v>
      </c>
      <c r="C56" s="63">
        <v>8</v>
      </c>
      <c r="D56" s="63">
        <v>2</v>
      </c>
      <c r="E56" s="63">
        <f t="shared" si="0"/>
        <v>10</v>
      </c>
      <c r="F56" s="63">
        <v>8</v>
      </c>
      <c r="G56" s="63">
        <v>2</v>
      </c>
      <c r="H56" s="61">
        <v>50</v>
      </c>
      <c r="I56" s="78">
        <f t="shared" si="1"/>
        <v>100</v>
      </c>
    </row>
    <row r="57" spans="1:9" ht="15.75" x14ac:dyDescent="0.25">
      <c r="A57" s="61" t="s">
        <v>75</v>
      </c>
      <c r="B57" s="61" t="s">
        <v>41</v>
      </c>
      <c r="C57" s="63">
        <v>3</v>
      </c>
      <c r="D57" s="63">
        <v>0</v>
      </c>
      <c r="E57" s="63">
        <f t="shared" si="0"/>
        <v>3</v>
      </c>
      <c r="F57" s="63">
        <v>0</v>
      </c>
      <c r="G57" s="63">
        <v>3</v>
      </c>
      <c r="H57" s="61">
        <v>70</v>
      </c>
      <c r="I57" s="78">
        <f t="shared" si="1"/>
        <v>210</v>
      </c>
    </row>
    <row r="58" spans="1:9" ht="15.75" x14ac:dyDescent="0.25">
      <c r="A58" s="61" t="s">
        <v>76</v>
      </c>
      <c r="B58" s="61" t="s">
        <v>23</v>
      </c>
      <c r="C58" s="63">
        <v>1.5</v>
      </c>
      <c r="D58" s="63">
        <v>2</v>
      </c>
      <c r="E58" s="63">
        <f t="shared" si="0"/>
        <v>3.5</v>
      </c>
      <c r="F58" s="63">
        <v>2.5</v>
      </c>
      <c r="G58" s="63">
        <v>1</v>
      </c>
      <c r="H58" s="61">
        <v>150</v>
      </c>
      <c r="I58" s="78">
        <f t="shared" si="1"/>
        <v>150</v>
      </c>
    </row>
    <row r="59" spans="1:9" ht="15.75" x14ac:dyDescent="0.25">
      <c r="A59" s="61" t="s">
        <v>77</v>
      </c>
      <c r="B59" s="61" t="s">
        <v>25</v>
      </c>
      <c r="C59" s="63">
        <v>40</v>
      </c>
      <c r="D59" s="63">
        <v>80</v>
      </c>
      <c r="E59" s="63">
        <f t="shared" si="0"/>
        <v>120</v>
      </c>
      <c r="F59" s="63">
        <v>60</v>
      </c>
      <c r="G59" s="63">
        <v>60</v>
      </c>
      <c r="H59" s="61">
        <v>20</v>
      </c>
      <c r="I59" s="78">
        <f t="shared" si="1"/>
        <v>1200</v>
      </c>
    </row>
    <row r="60" spans="1:9" ht="18" x14ac:dyDescent="0.25">
      <c r="A60" s="87" t="s">
        <v>92</v>
      </c>
      <c r="B60" s="61" t="s">
        <v>57</v>
      </c>
      <c r="C60" s="63">
        <v>1</v>
      </c>
      <c r="D60" s="63">
        <v>1</v>
      </c>
      <c r="E60" s="63">
        <f t="shared" si="0"/>
        <v>2</v>
      </c>
      <c r="F60" s="63">
        <v>2</v>
      </c>
      <c r="G60" s="63">
        <v>0</v>
      </c>
      <c r="H60" s="61">
        <v>30</v>
      </c>
      <c r="I60" s="78">
        <f t="shared" si="1"/>
        <v>0</v>
      </c>
    </row>
    <row r="61" spans="1:9" ht="15.75" x14ac:dyDescent="0.25">
      <c r="A61" s="61"/>
      <c r="B61" s="61"/>
      <c r="C61" s="63"/>
      <c r="D61" s="63"/>
      <c r="E61" s="63"/>
      <c r="F61" s="63"/>
      <c r="G61" s="63"/>
      <c r="H61" s="61"/>
      <c r="I61" s="64"/>
    </row>
    <row r="62" spans="1:9" ht="18" x14ac:dyDescent="0.25">
      <c r="A62" s="65" t="s">
        <v>78</v>
      </c>
      <c r="B62" s="65"/>
      <c r="C62" s="66"/>
      <c r="D62" s="67"/>
      <c r="E62" s="67"/>
      <c r="F62" s="66"/>
      <c r="G62" s="68"/>
      <c r="H62" s="69"/>
      <c r="I62" s="70">
        <f>SUM(I19:I61)</f>
        <v>30977.599999999999</v>
      </c>
    </row>
    <row r="63" spans="1:9" x14ac:dyDescent="0.25">
      <c r="A63" s="32"/>
      <c r="B63" s="32"/>
      <c r="C63" s="32"/>
      <c r="D63" s="33"/>
      <c r="E63" s="33"/>
      <c r="F63" s="32"/>
      <c r="G63" s="33"/>
      <c r="H63" s="24"/>
      <c r="I63" s="34"/>
    </row>
    <row r="64" spans="1:9" ht="20.25" x14ac:dyDescent="0.3">
      <c r="A64" s="35"/>
      <c r="B64" s="35"/>
      <c r="C64" s="35"/>
      <c r="D64" s="36"/>
      <c r="E64" s="36"/>
      <c r="F64" s="35"/>
      <c r="G64" s="36"/>
      <c r="H64" s="37"/>
      <c r="I64" s="38"/>
    </row>
    <row r="65" spans="1:9" x14ac:dyDescent="0.25">
      <c r="A65" s="80"/>
      <c r="B65" s="80"/>
      <c r="C65" s="80"/>
      <c r="D65" s="80"/>
      <c r="E65" s="80"/>
      <c r="F65" s="80"/>
      <c r="G65" s="80"/>
      <c r="H65" s="80"/>
      <c r="I65" s="80"/>
    </row>
    <row r="66" spans="1:9" x14ac:dyDescent="0.25">
      <c r="A66" s="80"/>
      <c r="B66" s="80"/>
      <c r="C66" s="80"/>
      <c r="D66" s="80"/>
      <c r="E66" s="80"/>
      <c r="F66" s="80"/>
      <c r="G66" s="80"/>
      <c r="H66" s="80"/>
      <c r="I66" s="80"/>
    </row>
    <row r="67" spans="1:9" ht="15.75" x14ac:dyDescent="0.25">
      <c r="A67" s="81" t="s">
        <v>79</v>
      </c>
      <c r="B67" s="81"/>
      <c r="C67" s="81"/>
      <c r="D67" s="81" t="s">
        <v>80</v>
      </c>
      <c r="E67" s="81"/>
      <c r="F67" s="81"/>
      <c r="G67" s="81" t="s">
        <v>81</v>
      </c>
      <c r="H67" s="81"/>
      <c r="I67" s="8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6"/>
  <sheetViews>
    <sheetView topLeftCell="A10" workbookViewId="0">
      <selection activeCell="G64" sqref="G64"/>
    </sheetView>
  </sheetViews>
  <sheetFormatPr baseColWidth="10" defaultRowHeight="15" x14ac:dyDescent="0.25"/>
  <cols>
    <col min="1" max="1" width="15.7109375" customWidth="1"/>
    <col min="2" max="2" width="13.42578125" customWidth="1"/>
    <col min="8" max="8" width="11.28515625" customWidth="1"/>
    <col min="9" max="9" width="15.71093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84"/>
      <c r="B5" s="84"/>
      <c r="C5" s="83"/>
      <c r="D5" s="84"/>
      <c r="E5" s="84"/>
      <c r="F5" s="84"/>
      <c r="G5" s="84"/>
      <c r="H5" s="84"/>
      <c r="I5" s="84"/>
    </row>
    <row r="6" spans="1:9" x14ac:dyDescent="0.25">
      <c r="A6" s="84"/>
      <c r="B6" s="84"/>
      <c r="C6" s="83"/>
      <c r="D6" s="84"/>
      <c r="E6" s="84"/>
      <c r="F6" s="84"/>
      <c r="G6" s="84"/>
      <c r="H6" s="84"/>
      <c r="I6" s="84"/>
    </row>
    <row r="7" spans="1:9" x14ac:dyDescent="0.25">
      <c r="A7" s="84"/>
      <c r="B7" s="84"/>
      <c r="C7" s="83"/>
      <c r="D7" s="84"/>
      <c r="E7" s="84"/>
      <c r="F7" s="84"/>
      <c r="G7" s="84"/>
      <c r="H7" s="84"/>
      <c r="I7" s="84"/>
    </row>
    <row r="8" spans="1:9" x14ac:dyDescent="0.25">
      <c r="A8" s="84"/>
      <c r="B8" s="84"/>
      <c r="C8" s="153" t="s">
        <v>0</v>
      </c>
      <c r="D8" s="154"/>
      <c r="E8" s="154"/>
      <c r="F8" s="84"/>
      <c r="G8" s="84"/>
      <c r="H8" s="84"/>
      <c r="I8" s="84"/>
    </row>
    <row r="9" spans="1:9" ht="15.75" x14ac:dyDescent="0.25">
      <c r="A9" s="84"/>
      <c r="B9" s="155" t="s">
        <v>1</v>
      </c>
      <c r="C9" s="155"/>
      <c r="D9" s="155"/>
      <c r="E9" s="155"/>
      <c r="F9" s="155"/>
      <c r="G9" s="84"/>
      <c r="H9" s="5"/>
      <c r="I9" s="84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83"/>
      <c r="G10" s="83"/>
      <c r="H10" s="83"/>
      <c r="I10" s="84"/>
    </row>
    <row r="11" spans="1:9" x14ac:dyDescent="0.25">
      <c r="A11" s="84"/>
      <c r="B11" s="84"/>
      <c r="C11" s="84"/>
      <c r="D11" s="6"/>
      <c r="E11" s="84"/>
      <c r="F11" s="84"/>
      <c r="G11" s="84"/>
      <c r="H11" s="84"/>
      <c r="I11" s="84"/>
    </row>
    <row r="12" spans="1:9" x14ac:dyDescent="0.25">
      <c r="A12" s="6" t="s">
        <v>3</v>
      </c>
      <c r="B12" s="86" t="s">
        <v>83</v>
      </c>
      <c r="C12" s="156" t="s">
        <v>4</v>
      </c>
      <c r="D12" s="156"/>
      <c r="E12" s="156"/>
      <c r="F12" s="86"/>
      <c r="G12" s="86"/>
      <c r="H12" s="86"/>
      <c r="I12" s="9"/>
    </row>
    <row r="13" spans="1:9" x14ac:dyDescent="0.25">
      <c r="A13" s="10" t="s">
        <v>5</v>
      </c>
      <c r="B13" s="11"/>
      <c r="C13" s="86" t="s">
        <v>6</v>
      </c>
      <c r="D13" s="86"/>
      <c r="E13" s="86"/>
      <c r="F13" s="86"/>
      <c r="G13" s="86"/>
      <c r="H13" s="86"/>
      <c r="I13" s="9"/>
    </row>
    <row r="14" spans="1:9" x14ac:dyDescent="0.25">
      <c r="A14" s="10" t="s">
        <v>7</v>
      </c>
      <c r="B14" s="86"/>
      <c r="C14" s="12" t="s">
        <v>8</v>
      </c>
      <c r="D14" s="12"/>
      <c r="E14" s="83" t="s">
        <v>9</v>
      </c>
      <c r="F14" s="12" t="s">
        <v>100</v>
      </c>
      <c r="G14" s="12"/>
      <c r="H14" s="83" t="s">
        <v>10</v>
      </c>
      <c r="I14" s="13">
        <v>2024</v>
      </c>
    </row>
    <row r="15" spans="1:9" ht="15.75" thickBot="1" x14ac:dyDescent="0.3">
      <c r="A15" s="6"/>
      <c r="B15" s="83"/>
      <c r="C15" s="83"/>
      <c r="D15" s="83"/>
      <c r="E15" s="83"/>
      <c r="F15" s="83"/>
      <c r="G15" s="83"/>
      <c r="H15" s="83"/>
      <c r="I15" s="84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</row>
    <row r="17" spans="1:9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9" ht="15.75" x14ac:dyDescent="0.25">
      <c r="A18" s="61" t="s">
        <v>22</v>
      </c>
      <c r="B18" s="61" t="s">
        <v>23</v>
      </c>
      <c r="C18" s="63">
        <v>0.5</v>
      </c>
      <c r="D18" s="63">
        <f>2+2</f>
        <v>4</v>
      </c>
      <c r="E18" s="63">
        <f>+C18+D18</f>
        <v>4.5</v>
      </c>
      <c r="F18" s="63">
        <v>2.0499999999999998</v>
      </c>
      <c r="G18" s="63">
        <f>+E18-F18</f>
        <v>2.4500000000000002</v>
      </c>
      <c r="H18" s="63">
        <v>862.07</v>
      </c>
      <c r="I18" s="90">
        <f>+G18*H18</f>
        <v>2112.0715000000005</v>
      </c>
    </row>
    <row r="19" spans="1:9" ht="15.75" x14ac:dyDescent="0.25">
      <c r="A19" s="61" t="s">
        <v>24</v>
      </c>
      <c r="B19" s="61" t="s">
        <v>25</v>
      </c>
      <c r="C19" s="63">
        <v>3</v>
      </c>
      <c r="D19" s="63">
        <f>4+5</f>
        <v>9</v>
      </c>
      <c r="E19" s="63">
        <f t="shared" ref="E19:E59" si="0">+C19+D19</f>
        <v>12</v>
      </c>
      <c r="F19" s="63">
        <v>5</v>
      </c>
      <c r="G19" s="63">
        <f t="shared" ref="G19:G59" si="1">+E19-F19</f>
        <v>7</v>
      </c>
      <c r="H19" s="61">
        <v>150</v>
      </c>
      <c r="I19" s="90">
        <f t="shared" ref="I19:I59" si="2">+G19*H19</f>
        <v>1050</v>
      </c>
    </row>
    <row r="20" spans="1:9" ht="15.75" x14ac:dyDescent="0.25">
      <c r="A20" s="61" t="s">
        <v>26</v>
      </c>
      <c r="B20" s="61" t="s">
        <v>25</v>
      </c>
      <c r="C20" s="63">
        <v>110</v>
      </c>
      <c r="D20" s="63">
        <v>250</v>
      </c>
      <c r="E20" s="63">
        <f t="shared" si="0"/>
        <v>360</v>
      </c>
      <c r="F20" s="63">
        <v>218.5</v>
      </c>
      <c r="G20" s="63">
        <f t="shared" si="1"/>
        <v>141.5</v>
      </c>
      <c r="H20" s="61">
        <v>34</v>
      </c>
      <c r="I20" s="90">
        <f t="shared" si="2"/>
        <v>4811</v>
      </c>
    </row>
    <row r="21" spans="1:9" ht="15.75" x14ac:dyDescent="0.25">
      <c r="A21" s="61" t="s">
        <v>27</v>
      </c>
      <c r="B21" s="61" t="s">
        <v>25</v>
      </c>
      <c r="C21" s="63">
        <v>3.5</v>
      </c>
      <c r="D21" s="63">
        <v>6</v>
      </c>
      <c r="E21" s="63">
        <f t="shared" si="0"/>
        <v>9.5</v>
      </c>
      <c r="F21" s="63">
        <v>5.25</v>
      </c>
      <c r="G21" s="63">
        <f t="shared" si="1"/>
        <v>4.25</v>
      </c>
      <c r="H21" s="61">
        <v>90</v>
      </c>
      <c r="I21" s="90">
        <f t="shared" si="2"/>
        <v>382.5</v>
      </c>
    </row>
    <row r="22" spans="1:9" ht="15.75" x14ac:dyDescent="0.25">
      <c r="A22" s="61" t="s">
        <v>28</v>
      </c>
      <c r="B22" s="61" t="s">
        <v>25</v>
      </c>
      <c r="C22" s="63">
        <v>24</v>
      </c>
      <c r="D22" s="63">
        <v>75</v>
      </c>
      <c r="E22" s="63">
        <f t="shared" si="0"/>
        <v>99</v>
      </c>
      <c r="F22" s="63">
        <v>41.5</v>
      </c>
      <c r="G22" s="63">
        <f t="shared" si="1"/>
        <v>57.5</v>
      </c>
      <c r="H22" s="61">
        <v>34</v>
      </c>
      <c r="I22" s="90">
        <f t="shared" si="2"/>
        <v>1955</v>
      </c>
    </row>
    <row r="23" spans="1:9" ht="15.75" x14ac:dyDescent="0.25">
      <c r="A23" s="61" t="s">
        <v>29</v>
      </c>
      <c r="B23" s="61" t="s">
        <v>25</v>
      </c>
      <c r="C23" s="63">
        <v>3.5</v>
      </c>
      <c r="D23" s="63">
        <v>8</v>
      </c>
      <c r="E23" s="63">
        <f t="shared" si="0"/>
        <v>11.5</v>
      </c>
      <c r="F23" s="63">
        <v>5.25</v>
      </c>
      <c r="G23" s="63">
        <f t="shared" si="1"/>
        <v>6.25</v>
      </c>
      <c r="H23" s="61">
        <v>160</v>
      </c>
      <c r="I23" s="90">
        <f t="shared" si="2"/>
        <v>1000</v>
      </c>
    </row>
    <row r="24" spans="1:9" ht="15.75" x14ac:dyDescent="0.25">
      <c r="A24" s="61" t="s">
        <v>30</v>
      </c>
      <c r="B24" s="61" t="s">
        <v>31</v>
      </c>
      <c r="C24" s="63">
        <v>105</v>
      </c>
      <c r="D24" s="63">
        <v>288</v>
      </c>
      <c r="E24" s="63">
        <f t="shared" si="0"/>
        <v>393</v>
      </c>
      <c r="F24" s="63">
        <v>160</v>
      </c>
      <c r="G24" s="63">
        <f t="shared" si="1"/>
        <v>233</v>
      </c>
      <c r="H24" s="61">
        <v>15.8</v>
      </c>
      <c r="I24" s="90">
        <f t="shared" si="2"/>
        <v>3681.4</v>
      </c>
    </row>
    <row r="25" spans="1:9" ht="15.75" x14ac:dyDescent="0.25">
      <c r="A25" s="61" t="s">
        <v>32</v>
      </c>
      <c r="B25" s="61" t="s">
        <v>25</v>
      </c>
      <c r="C25" s="63">
        <v>13.5</v>
      </c>
      <c r="D25" s="63">
        <v>47</v>
      </c>
      <c r="E25" s="63">
        <f t="shared" si="0"/>
        <v>60.5</v>
      </c>
      <c r="F25" s="63">
        <v>28</v>
      </c>
      <c r="G25" s="63">
        <f t="shared" si="1"/>
        <v>32.5</v>
      </c>
      <c r="H25" s="61">
        <v>70</v>
      </c>
      <c r="I25" s="90">
        <f t="shared" si="2"/>
        <v>2275</v>
      </c>
    </row>
    <row r="26" spans="1:9" ht="15.75" x14ac:dyDescent="0.25">
      <c r="A26" s="61" t="s">
        <v>33</v>
      </c>
      <c r="B26" s="61" t="s">
        <v>12</v>
      </c>
      <c r="C26" s="63">
        <v>81</v>
      </c>
      <c r="D26" s="63">
        <v>60</v>
      </c>
      <c r="E26" s="63">
        <f t="shared" si="0"/>
        <v>141</v>
      </c>
      <c r="F26" s="63">
        <v>85</v>
      </c>
      <c r="G26" s="63">
        <f t="shared" si="1"/>
        <v>56</v>
      </c>
      <c r="H26" s="61">
        <v>10</v>
      </c>
      <c r="I26" s="90">
        <f t="shared" si="2"/>
        <v>560</v>
      </c>
    </row>
    <row r="27" spans="1:9" ht="15.75" x14ac:dyDescent="0.25">
      <c r="A27" s="61" t="s">
        <v>36</v>
      </c>
      <c r="B27" s="61"/>
      <c r="C27" s="63">
        <v>4.5</v>
      </c>
      <c r="D27" s="63">
        <v>16</v>
      </c>
      <c r="E27" s="63">
        <f t="shared" si="0"/>
        <v>20.5</v>
      </c>
      <c r="F27" s="63">
        <v>8.5</v>
      </c>
      <c r="G27" s="63">
        <f t="shared" si="1"/>
        <v>12</v>
      </c>
      <c r="H27" s="61">
        <v>35</v>
      </c>
      <c r="I27" s="90">
        <f t="shared" si="2"/>
        <v>420</v>
      </c>
    </row>
    <row r="28" spans="1:9" ht="15.75" x14ac:dyDescent="0.25">
      <c r="A28" s="61" t="s">
        <v>37</v>
      </c>
      <c r="B28" s="61" t="s">
        <v>93</v>
      </c>
      <c r="C28" s="63">
        <v>29</v>
      </c>
      <c r="D28" s="63">
        <v>70</v>
      </c>
      <c r="E28" s="63">
        <f t="shared" si="0"/>
        <v>99</v>
      </c>
      <c r="F28" s="63">
        <v>41</v>
      </c>
      <c r="G28" s="63">
        <f t="shared" si="1"/>
        <v>58</v>
      </c>
      <c r="H28" s="61">
        <v>15</v>
      </c>
      <c r="I28" s="90">
        <f t="shared" si="2"/>
        <v>870</v>
      </c>
    </row>
    <row r="29" spans="1:9" ht="15.75" x14ac:dyDescent="0.25">
      <c r="A29" s="61" t="s">
        <v>38</v>
      </c>
      <c r="B29" s="61" t="s">
        <v>25</v>
      </c>
      <c r="C29" s="63">
        <v>8</v>
      </c>
      <c r="D29" s="63">
        <v>9</v>
      </c>
      <c r="E29" s="63">
        <f t="shared" si="0"/>
        <v>17</v>
      </c>
      <c r="F29" s="63">
        <v>10</v>
      </c>
      <c r="G29" s="63">
        <f t="shared" si="1"/>
        <v>7</v>
      </c>
      <c r="H29" s="61">
        <v>35</v>
      </c>
      <c r="I29" s="90">
        <f t="shared" si="2"/>
        <v>245</v>
      </c>
    </row>
    <row r="30" spans="1:9" ht="15.75" x14ac:dyDescent="0.25">
      <c r="A30" s="61" t="s">
        <v>39</v>
      </c>
      <c r="B30" s="61" t="s">
        <v>12</v>
      </c>
      <c r="C30" s="63">
        <v>63</v>
      </c>
      <c r="D30" s="63">
        <v>279</v>
      </c>
      <c r="E30" s="63">
        <f t="shared" si="0"/>
        <v>342</v>
      </c>
      <c r="F30" s="63">
        <v>188</v>
      </c>
      <c r="G30" s="63">
        <f t="shared" si="1"/>
        <v>154</v>
      </c>
      <c r="H30" s="61">
        <v>4.66</v>
      </c>
      <c r="I30" s="90">
        <f t="shared" si="2"/>
        <v>717.64</v>
      </c>
    </row>
    <row r="31" spans="1:9" ht="15.75" x14ac:dyDescent="0.25">
      <c r="A31" s="61" t="s">
        <v>40</v>
      </c>
      <c r="B31" s="61" t="s">
        <v>41</v>
      </c>
      <c r="C31" s="63">
        <v>8</v>
      </c>
      <c r="D31" s="63">
        <v>18</v>
      </c>
      <c r="E31" s="63">
        <f t="shared" si="0"/>
        <v>26</v>
      </c>
      <c r="F31" s="63">
        <v>9</v>
      </c>
      <c r="G31" s="63">
        <f t="shared" si="1"/>
        <v>17</v>
      </c>
      <c r="H31" s="61">
        <v>67.8</v>
      </c>
      <c r="I31" s="90">
        <f t="shared" si="2"/>
        <v>1152.5999999999999</v>
      </c>
    </row>
    <row r="32" spans="1:9" ht="15.75" x14ac:dyDescent="0.25">
      <c r="A32" s="61" t="s">
        <v>42</v>
      </c>
      <c r="B32" s="61" t="s">
        <v>12</v>
      </c>
      <c r="C32" s="63">
        <v>400</v>
      </c>
      <c r="D32" s="63">
        <v>900</v>
      </c>
      <c r="E32" s="63">
        <f t="shared" si="0"/>
        <v>1300</v>
      </c>
      <c r="F32" s="63">
        <v>700</v>
      </c>
      <c r="G32" s="63">
        <f t="shared" si="1"/>
        <v>600</v>
      </c>
      <c r="H32" s="61">
        <v>4</v>
      </c>
      <c r="I32" s="90">
        <f t="shared" si="2"/>
        <v>2400</v>
      </c>
    </row>
    <row r="33" spans="1:10" ht="15.75" x14ac:dyDescent="0.25">
      <c r="A33" s="61" t="s">
        <v>43</v>
      </c>
      <c r="B33" s="61" t="s">
        <v>25</v>
      </c>
      <c r="C33" s="63">
        <v>21</v>
      </c>
      <c r="D33" s="63">
        <v>70</v>
      </c>
      <c r="E33" s="63">
        <f t="shared" si="0"/>
        <v>91</v>
      </c>
      <c r="F33" s="63">
        <v>36</v>
      </c>
      <c r="G33" s="63">
        <f t="shared" si="1"/>
        <v>55</v>
      </c>
      <c r="H33" s="61">
        <v>60</v>
      </c>
      <c r="I33" s="90">
        <f t="shared" si="2"/>
        <v>3300</v>
      </c>
    </row>
    <row r="34" spans="1:10" ht="15.75" x14ac:dyDescent="0.25">
      <c r="A34" s="61" t="s">
        <v>44</v>
      </c>
      <c r="B34" s="61" t="s">
        <v>45</v>
      </c>
      <c r="C34" s="63">
        <v>3</v>
      </c>
      <c r="D34" s="63">
        <v>11</v>
      </c>
      <c r="E34" s="63">
        <f t="shared" si="0"/>
        <v>14</v>
      </c>
      <c r="F34" s="63">
        <v>4.5</v>
      </c>
      <c r="G34" s="63">
        <f t="shared" si="1"/>
        <v>9.5</v>
      </c>
      <c r="H34" s="61">
        <v>200</v>
      </c>
      <c r="I34" s="90">
        <f t="shared" si="2"/>
        <v>1900</v>
      </c>
    </row>
    <row r="35" spans="1:10" ht="15.75" x14ac:dyDescent="0.25">
      <c r="A35" s="61" t="s">
        <v>46</v>
      </c>
      <c r="B35" s="61" t="s">
        <v>25</v>
      </c>
      <c r="C35" s="63">
        <v>4</v>
      </c>
      <c r="D35" s="63">
        <v>22</v>
      </c>
      <c r="E35" s="63">
        <f t="shared" si="0"/>
        <v>26</v>
      </c>
      <c r="F35" s="63">
        <v>11</v>
      </c>
      <c r="G35" s="63">
        <f t="shared" si="1"/>
        <v>15</v>
      </c>
      <c r="H35" s="61">
        <v>120</v>
      </c>
      <c r="I35" s="90">
        <f t="shared" si="2"/>
        <v>1800</v>
      </c>
    </row>
    <row r="36" spans="1:10" ht="15.75" x14ac:dyDescent="0.25">
      <c r="A36" s="61" t="s">
        <v>47</v>
      </c>
      <c r="B36" s="61" t="s">
        <v>12</v>
      </c>
      <c r="C36" s="63">
        <v>93</v>
      </c>
      <c r="D36" s="63">
        <v>216</v>
      </c>
      <c r="E36" s="63">
        <f t="shared" si="0"/>
        <v>309</v>
      </c>
      <c r="F36" s="63">
        <v>144</v>
      </c>
      <c r="G36" s="63">
        <f t="shared" si="1"/>
        <v>165</v>
      </c>
      <c r="H36" s="61">
        <v>16.940000000000001</v>
      </c>
      <c r="I36" s="90">
        <f t="shared" si="2"/>
        <v>2795.1000000000004</v>
      </c>
    </row>
    <row r="37" spans="1:10" ht="15.75" x14ac:dyDescent="0.25">
      <c r="A37" s="61" t="s">
        <v>48</v>
      </c>
      <c r="B37" s="61" t="s">
        <v>41</v>
      </c>
      <c r="C37" s="63">
        <v>3</v>
      </c>
      <c r="D37" s="63">
        <v>8</v>
      </c>
      <c r="E37" s="63">
        <f t="shared" si="0"/>
        <v>11</v>
      </c>
      <c r="F37" s="63">
        <v>5.75</v>
      </c>
      <c r="G37" s="63">
        <f t="shared" si="1"/>
        <v>5.25</v>
      </c>
      <c r="H37" s="62">
        <v>1400</v>
      </c>
      <c r="I37" s="90">
        <f t="shared" si="2"/>
        <v>7350</v>
      </c>
    </row>
    <row r="38" spans="1:10" ht="15.75" x14ac:dyDescent="0.25">
      <c r="A38" s="61" t="s">
        <v>49</v>
      </c>
      <c r="B38" s="61" t="s">
        <v>12</v>
      </c>
      <c r="C38" s="63">
        <v>23</v>
      </c>
      <c r="D38" s="63">
        <v>63</v>
      </c>
      <c r="E38" s="63">
        <f t="shared" si="0"/>
        <v>86</v>
      </c>
      <c r="F38" s="63">
        <v>37</v>
      </c>
      <c r="G38" s="63">
        <f t="shared" si="1"/>
        <v>49</v>
      </c>
      <c r="H38" s="61">
        <v>75</v>
      </c>
      <c r="I38" s="90">
        <f t="shared" si="2"/>
        <v>3675</v>
      </c>
    </row>
    <row r="39" spans="1:10" ht="15.75" x14ac:dyDescent="0.25">
      <c r="A39" s="61" t="s">
        <v>51</v>
      </c>
      <c r="B39" s="61" t="s">
        <v>41</v>
      </c>
      <c r="C39" s="63">
        <v>3</v>
      </c>
      <c r="D39" s="63">
        <v>0</v>
      </c>
      <c r="E39" s="63">
        <f t="shared" si="0"/>
        <v>3</v>
      </c>
      <c r="F39" s="63">
        <v>2</v>
      </c>
      <c r="G39" s="63">
        <f t="shared" si="1"/>
        <v>1</v>
      </c>
      <c r="H39" s="61">
        <v>70</v>
      </c>
      <c r="I39" s="90">
        <f t="shared" si="2"/>
        <v>70</v>
      </c>
    </row>
    <row r="40" spans="1:10" ht="15.75" x14ac:dyDescent="0.25">
      <c r="A40" s="61" t="s">
        <v>54</v>
      </c>
      <c r="B40" s="61" t="s">
        <v>88</v>
      </c>
      <c r="C40" s="63">
        <v>7</v>
      </c>
      <c r="D40" s="63">
        <v>15</v>
      </c>
      <c r="E40" s="63">
        <f t="shared" si="0"/>
        <v>22</v>
      </c>
      <c r="F40" s="63">
        <v>7</v>
      </c>
      <c r="G40" s="63">
        <f t="shared" si="1"/>
        <v>15</v>
      </c>
      <c r="H40" s="61">
        <v>73.27</v>
      </c>
      <c r="I40" s="90">
        <f t="shared" si="2"/>
        <v>1099.05</v>
      </c>
    </row>
    <row r="41" spans="1:10" ht="15.75" x14ac:dyDescent="0.25">
      <c r="A41" s="61" t="s">
        <v>56</v>
      </c>
      <c r="B41" s="61" t="s">
        <v>57</v>
      </c>
      <c r="C41" s="63">
        <v>0</v>
      </c>
      <c r="D41" s="63">
        <v>0</v>
      </c>
      <c r="E41" s="63">
        <f t="shared" si="0"/>
        <v>0</v>
      </c>
      <c r="F41" s="63">
        <v>0</v>
      </c>
      <c r="G41" s="63">
        <f t="shared" si="1"/>
        <v>0</v>
      </c>
      <c r="H41" s="61">
        <v>0</v>
      </c>
      <c r="I41" s="90">
        <f t="shared" si="2"/>
        <v>0</v>
      </c>
    </row>
    <row r="42" spans="1:10" ht="15.75" x14ac:dyDescent="0.25">
      <c r="A42" s="61" t="s">
        <v>59</v>
      </c>
      <c r="B42" s="61" t="s">
        <v>25</v>
      </c>
      <c r="C42" s="63">
        <v>2</v>
      </c>
      <c r="D42" s="63">
        <v>0</v>
      </c>
      <c r="E42" s="63">
        <f t="shared" si="0"/>
        <v>2</v>
      </c>
      <c r="F42" s="63">
        <v>0.5</v>
      </c>
      <c r="G42" s="63">
        <f t="shared" si="1"/>
        <v>1.5</v>
      </c>
      <c r="H42" s="61">
        <v>75</v>
      </c>
      <c r="I42" s="90">
        <f t="shared" si="2"/>
        <v>112.5</v>
      </c>
    </row>
    <row r="43" spans="1:10" ht="15.75" x14ac:dyDescent="0.25">
      <c r="A43" s="61" t="s">
        <v>60</v>
      </c>
      <c r="B43" s="61" t="s">
        <v>61</v>
      </c>
      <c r="C43" s="63">
        <v>11</v>
      </c>
      <c r="D43" s="63">
        <v>36</v>
      </c>
      <c r="E43" s="63">
        <f t="shared" si="0"/>
        <v>47</v>
      </c>
      <c r="F43" s="63">
        <v>18</v>
      </c>
      <c r="G43" s="63">
        <f t="shared" si="1"/>
        <v>29</v>
      </c>
      <c r="H43" s="61">
        <v>75</v>
      </c>
      <c r="I43" s="90">
        <f t="shared" si="2"/>
        <v>2175</v>
      </c>
    </row>
    <row r="44" spans="1:10" ht="15.75" x14ac:dyDescent="0.25">
      <c r="A44" s="61" t="s">
        <v>62</v>
      </c>
      <c r="B44" s="61" t="s">
        <v>25</v>
      </c>
      <c r="C44" s="63">
        <v>19</v>
      </c>
      <c r="D44" s="63">
        <v>45</v>
      </c>
      <c r="E44" s="63">
        <f t="shared" si="0"/>
        <v>64</v>
      </c>
      <c r="F44" s="63">
        <v>24</v>
      </c>
      <c r="G44" s="63">
        <f t="shared" si="1"/>
        <v>40</v>
      </c>
      <c r="H44" s="61">
        <v>40</v>
      </c>
      <c r="I44" s="90">
        <f t="shared" si="2"/>
        <v>1600</v>
      </c>
    </row>
    <row r="45" spans="1:10" ht="15.75" x14ac:dyDescent="0.25">
      <c r="A45" s="61" t="s">
        <v>63</v>
      </c>
      <c r="B45" s="61" t="s">
        <v>12</v>
      </c>
      <c r="C45" s="63">
        <v>120</v>
      </c>
      <c r="D45" s="63">
        <v>400</v>
      </c>
      <c r="E45" s="63">
        <f t="shared" si="0"/>
        <v>520</v>
      </c>
      <c r="F45" s="63">
        <v>160</v>
      </c>
      <c r="G45" s="63">
        <f t="shared" si="1"/>
        <v>360</v>
      </c>
      <c r="H45" s="61">
        <v>20</v>
      </c>
      <c r="I45" s="90">
        <f t="shared" si="2"/>
        <v>7200</v>
      </c>
    </row>
    <row r="46" spans="1:10" ht="15.75" x14ac:dyDescent="0.25">
      <c r="A46" s="61" t="s">
        <v>64</v>
      </c>
      <c r="B46" s="61" t="s">
        <v>25</v>
      </c>
      <c r="C46" s="63">
        <v>10</v>
      </c>
      <c r="D46" s="63">
        <v>24</v>
      </c>
      <c r="E46" s="63">
        <f t="shared" si="0"/>
        <v>34</v>
      </c>
      <c r="F46" s="63">
        <v>17.2</v>
      </c>
      <c r="G46" s="63">
        <f t="shared" si="1"/>
        <v>16.8</v>
      </c>
      <c r="H46" s="61">
        <v>150</v>
      </c>
      <c r="I46" s="90">
        <f t="shared" si="2"/>
        <v>2520</v>
      </c>
      <c r="J46" t="s">
        <v>95</v>
      </c>
    </row>
    <row r="47" spans="1:10" ht="15.75" x14ac:dyDescent="0.25">
      <c r="A47" s="61" t="s">
        <v>65</v>
      </c>
      <c r="B47" s="61" t="s">
        <v>25</v>
      </c>
      <c r="C47" s="63">
        <v>6</v>
      </c>
      <c r="D47" s="63">
        <v>20</v>
      </c>
      <c r="E47" s="63">
        <f t="shared" si="0"/>
        <v>26</v>
      </c>
      <c r="F47" s="63">
        <v>9.75</v>
      </c>
      <c r="G47" s="63">
        <f t="shared" si="1"/>
        <v>16.25</v>
      </c>
      <c r="H47" s="61">
        <v>211.86</v>
      </c>
      <c r="I47" s="90">
        <f t="shared" si="2"/>
        <v>3442.7250000000004</v>
      </c>
    </row>
    <row r="48" spans="1:10" ht="15.75" x14ac:dyDescent="0.25">
      <c r="A48" s="61" t="s">
        <v>97</v>
      </c>
      <c r="B48" s="61" t="s">
        <v>98</v>
      </c>
      <c r="C48" s="63">
        <v>0.75</v>
      </c>
      <c r="D48" s="63">
        <v>1</v>
      </c>
      <c r="E48" s="63">
        <f t="shared" si="0"/>
        <v>1.75</v>
      </c>
      <c r="F48" s="63">
        <v>0.85</v>
      </c>
      <c r="G48" s="63">
        <f t="shared" si="1"/>
        <v>0.9</v>
      </c>
      <c r="H48" s="61">
        <v>300</v>
      </c>
      <c r="I48" s="90">
        <f t="shared" si="2"/>
        <v>270</v>
      </c>
    </row>
    <row r="49" spans="1:9" ht="15.75" x14ac:dyDescent="0.25">
      <c r="A49" s="61" t="s">
        <v>66</v>
      </c>
      <c r="B49" s="61" t="s">
        <v>67</v>
      </c>
      <c r="C49" s="63">
        <v>10</v>
      </c>
      <c r="D49" s="63">
        <v>0</v>
      </c>
      <c r="E49" s="63">
        <f t="shared" si="0"/>
        <v>10</v>
      </c>
      <c r="F49" s="63">
        <v>5.75</v>
      </c>
      <c r="G49" s="63">
        <f t="shared" si="1"/>
        <v>4.25</v>
      </c>
      <c r="H49" s="61">
        <v>25</v>
      </c>
      <c r="I49" s="90">
        <f t="shared" si="2"/>
        <v>106.25</v>
      </c>
    </row>
    <row r="50" spans="1:9" ht="15.75" x14ac:dyDescent="0.25">
      <c r="A50" s="61" t="s">
        <v>68</v>
      </c>
      <c r="B50" s="61" t="s">
        <v>25</v>
      </c>
      <c r="C50" s="63">
        <v>8</v>
      </c>
      <c r="D50" s="63">
        <v>18</v>
      </c>
      <c r="E50" s="63">
        <f t="shared" si="0"/>
        <v>26</v>
      </c>
      <c r="F50" s="63">
        <v>7</v>
      </c>
      <c r="G50" s="63">
        <f t="shared" si="1"/>
        <v>19</v>
      </c>
      <c r="H50" s="61">
        <v>120</v>
      </c>
      <c r="I50" s="90">
        <f t="shared" si="2"/>
        <v>2280</v>
      </c>
    </row>
    <row r="51" spans="1:9" ht="15.75" x14ac:dyDescent="0.25">
      <c r="A51" s="61" t="s">
        <v>69</v>
      </c>
      <c r="B51" s="61" t="s">
        <v>70</v>
      </c>
      <c r="C51" s="63">
        <v>47</v>
      </c>
      <c r="D51" s="63">
        <v>112</v>
      </c>
      <c r="E51" s="63">
        <f t="shared" si="0"/>
        <v>159</v>
      </c>
      <c r="F51" s="63">
        <v>64</v>
      </c>
      <c r="G51" s="63">
        <f t="shared" si="1"/>
        <v>95</v>
      </c>
      <c r="H51" s="61">
        <v>12.71</v>
      </c>
      <c r="I51" s="90">
        <f t="shared" si="2"/>
        <v>1207.45</v>
      </c>
    </row>
    <row r="52" spans="1:9" ht="15.75" x14ac:dyDescent="0.25">
      <c r="A52" s="61" t="s">
        <v>71</v>
      </c>
      <c r="B52" s="61" t="s">
        <v>94</v>
      </c>
      <c r="C52" s="63">
        <v>5.5</v>
      </c>
      <c r="D52" s="63">
        <v>5</v>
      </c>
      <c r="E52" s="63">
        <f t="shared" si="0"/>
        <v>10.5</v>
      </c>
      <c r="F52" s="63">
        <v>6</v>
      </c>
      <c r="G52" s="63">
        <f t="shared" si="1"/>
        <v>4.5</v>
      </c>
      <c r="H52" s="61">
        <v>50</v>
      </c>
      <c r="I52" s="90">
        <f t="shared" si="2"/>
        <v>225</v>
      </c>
    </row>
    <row r="53" spans="1:9" ht="15.75" x14ac:dyDescent="0.25">
      <c r="A53" s="61" t="s">
        <v>72</v>
      </c>
      <c r="B53" s="61" t="s">
        <v>70</v>
      </c>
      <c r="C53" s="63">
        <v>10</v>
      </c>
      <c r="D53" s="63">
        <v>24</v>
      </c>
      <c r="E53" s="63">
        <f t="shared" si="0"/>
        <v>34</v>
      </c>
      <c r="F53" s="63">
        <v>13</v>
      </c>
      <c r="G53" s="63">
        <f t="shared" si="1"/>
        <v>21</v>
      </c>
      <c r="H53" s="61">
        <v>33.89</v>
      </c>
      <c r="I53" s="90">
        <f t="shared" si="2"/>
        <v>711.69</v>
      </c>
    </row>
    <row r="54" spans="1:9" ht="15.75" x14ac:dyDescent="0.25">
      <c r="A54" s="61" t="s">
        <v>73</v>
      </c>
      <c r="B54" s="61" t="s">
        <v>12</v>
      </c>
      <c r="C54" s="63">
        <v>101</v>
      </c>
      <c r="D54" s="63">
        <v>216</v>
      </c>
      <c r="E54" s="63">
        <f t="shared" si="0"/>
        <v>317</v>
      </c>
      <c r="F54" s="63">
        <v>180</v>
      </c>
      <c r="G54" s="63">
        <f t="shared" si="1"/>
        <v>137</v>
      </c>
      <c r="H54" s="61">
        <v>6.78</v>
      </c>
      <c r="I54" s="90">
        <f t="shared" si="2"/>
        <v>928.86</v>
      </c>
    </row>
    <row r="55" spans="1:9" ht="15.75" x14ac:dyDescent="0.25">
      <c r="A55" s="61" t="s">
        <v>74</v>
      </c>
      <c r="B55" s="61" t="s">
        <v>25</v>
      </c>
      <c r="C55" s="63">
        <v>8</v>
      </c>
      <c r="D55" s="63">
        <v>22</v>
      </c>
      <c r="E55" s="63">
        <f t="shared" si="0"/>
        <v>30</v>
      </c>
      <c r="F55" s="63">
        <v>12</v>
      </c>
      <c r="G55" s="63">
        <f t="shared" si="1"/>
        <v>18</v>
      </c>
      <c r="H55" s="61">
        <v>42.37</v>
      </c>
      <c r="I55" s="90">
        <f t="shared" si="2"/>
        <v>762.66</v>
      </c>
    </row>
    <row r="56" spans="1:9" ht="15.75" x14ac:dyDescent="0.25">
      <c r="A56" s="61" t="s">
        <v>75</v>
      </c>
      <c r="B56" s="61" t="s">
        <v>41</v>
      </c>
      <c r="C56" s="63">
        <v>3</v>
      </c>
      <c r="D56" s="63">
        <v>0</v>
      </c>
      <c r="E56" s="63">
        <f t="shared" si="0"/>
        <v>3</v>
      </c>
      <c r="F56" s="63">
        <v>0</v>
      </c>
      <c r="G56" s="63">
        <f t="shared" si="1"/>
        <v>3</v>
      </c>
      <c r="H56" s="61">
        <v>70</v>
      </c>
      <c r="I56" s="90">
        <f t="shared" si="2"/>
        <v>210</v>
      </c>
    </row>
    <row r="57" spans="1:9" ht="15.75" x14ac:dyDescent="0.25">
      <c r="A57" s="61" t="s">
        <v>76</v>
      </c>
      <c r="B57" s="61" t="s">
        <v>23</v>
      </c>
      <c r="C57" s="63">
        <v>1.5</v>
      </c>
      <c r="D57" s="63">
        <v>4</v>
      </c>
      <c r="E57" s="63">
        <f t="shared" si="0"/>
        <v>5.5</v>
      </c>
      <c r="F57" s="63">
        <v>2.5</v>
      </c>
      <c r="G57" s="63">
        <f t="shared" si="1"/>
        <v>3</v>
      </c>
      <c r="H57" s="61">
        <v>127.12</v>
      </c>
      <c r="I57" s="90">
        <f t="shared" si="2"/>
        <v>381.36</v>
      </c>
    </row>
    <row r="58" spans="1:9" ht="15.75" x14ac:dyDescent="0.25">
      <c r="A58" s="61" t="s">
        <v>77</v>
      </c>
      <c r="B58" s="61" t="s">
        <v>25</v>
      </c>
      <c r="C58" s="63">
        <v>40</v>
      </c>
      <c r="D58" s="63">
        <v>115</v>
      </c>
      <c r="E58" s="63">
        <f t="shared" si="0"/>
        <v>155</v>
      </c>
      <c r="F58" s="63">
        <v>70</v>
      </c>
      <c r="G58" s="63">
        <f t="shared" si="1"/>
        <v>85</v>
      </c>
      <c r="H58" s="61">
        <v>20</v>
      </c>
      <c r="I58" s="90">
        <f t="shared" si="2"/>
        <v>1700</v>
      </c>
    </row>
    <row r="59" spans="1:9" ht="18" x14ac:dyDescent="0.25">
      <c r="A59" s="87" t="s">
        <v>92</v>
      </c>
      <c r="B59" s="61" t="s">
        <v>57</v>
      </c>
      <c r="C59" s="63">
        <v>1</v>
      </c>
      <c r="D59" s="63">
        <v>4</v>
      </c>
      <c r="E59" s="63">
        <f t="shared" si="0"/>
        <v>5</v>
      </c>
      <c r="F59" s="63">
        <v>2</v>
      </c>
      <c r="G59" s="63">
        <f t="shared" si="1"/>
        <v>3</v>
      </c>
      <c r="H59" s="61">
        <v>30</v>
      </c>
      <c r="I59" s="90">
        <f t="shared" si="2"/>
        <v>90</v>
      </c>
    </row>
    <row r="60" spans="1:9" ht="15.75" x14ac:dyDescent="0.25">
      <c r="A60" s="61"/>
      <c r="B60" s="61"/>
      <c r="C60" s="63"/>
      <c r="D60" s="63"/>
      <c r="E60" s="63"/>
      <c r="F60" s="63"/>
      <c r="G60" s="63"/>
      <c r="H60" s="61"/>
      <c r="I60" s="64"/>
    </row>
    <row r="61" spans="1:9" ht="18" x14ac:dyDescent="0.25">
      <c r="A61" s="65" t="s">
        <v>78</v>
      </c>
      <c r="B61" s="65"/>
      <c r="C61" s="66"/>
      <c r="D61" s="67"/>
      <c r="E61" s="67"/>
      <c r="F61" s="66"/>
      <c r="G61" s="68"/>
      <c r="H61" s="69"/>
      <c r="I61" s="70">
        <f>SUM(I19:I60)</f>
        <v>69432.785000000003</v>
      </c>
    </row>
    <row r="62" spans="1:9" x14ac:dyDescent="0.25">
      <c r="A62" s="32"/>
      <c r="B62" s="32"/>
      <c r="C62" s="32"/>
      <c r="D62" s="33"/>
      <c r="E62" s="33"/>
      <c r="F62" s="32"/>
      <c r="G62" s="33"/>
      <c r="H62" s="24"/>
      <c r="I62" s="34"/>
    </row>
    <row r="63" spans="1:9" ht="20.25" x14ac:dyDescent="0.3">
      <c r="A63" s="35"/>
      <c r="B63" s="35"/>
      <c r="C63" s="35"/>
      <c r="D63" s="36"/>
      <c r="E63" s="36"/>
      <c r="F63" s="35"/>
      <c r="G63" s="36"/>
      <c r="H63" s="37"/>
      <c r="I63" s="38"/>
    </row>
    <row r="64" spans="1:9" ht="15.75" x14ac:dyDescent="0.25">
      <c r="A64" s="88" t="s">
        <v>79</v>
      </c>
      <c r="B64" s="88"/>
      <c r="C64" s="84"/>
      <c r="D64" s="88" t="s">
        <v>80</v>
      </c>
      <c r="E64" s="88"/>
      <c r="F64" s="84"/>
      <c r="G64" s="88" t="s">
        <v>81</v>
      </c>
      <c r="H64" s="88"/>
      <c r="I64" s="88"/>
    </row>
    <row r="65" spans="1:9" x14ac:dyDescent="0.25">
      <c r="A65" s="84"/>
      <c r="B65" s="84"/>
      <c r="C65" s="84"/>
      <c r="D65" s="84"/>
      <c r="E65" s="84"/>
      <c r="F65" s="84"/>
      <c r="G65" s="84"/>
      <c r="H65" s="84"/>
      <c r="I65" s="84"/>
    </row>
    <row r="66" spans="1:9" ht="15.75" x14ac:dyDescent="0.25">
      <c r="A66" s="85" t="s">
        <v>79</v>
      </c>
      <c r="B66" s="85"/>
      <c r="C66" s="85"/>
      <c r="D66" s="85" t="s">
        <v>80</v>
      </c>
      <c r="E66" s="85"/>
      <c r="F66" s="85"/>
      <c r="G66" s="85" t="s">
        <v>81</v>
      </c>
      <c r="H66" s="85"/>
      <c r="I66" s="85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7"/>
  <sheetViews>
    <sheetView topLeftCell="A16" workbookViewId="0">
      <selection activeCell="E41" sqref="E41"/>
    </sheetView>
  </sheetViews>
  <sheetFormatPr baseColWidth="10" defaultRowHeight="15" x14ac:dyDescent="0.25"/>
  <cols>
    <col min="1" max="1" width="15.7109375" customWidth="1"/>
    <col min="2" max="2" width="13.42578125" customWidth="1"/>
    <col min="8" max="8" width="9.140625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92"/>
      <c r="B5" s="92"/>
      <c r="C5" s="91"/>
      <c r="D5" s="92"/>
      <c r="E5" s="92"/>
      <c r="F5" s="92"/>
      <c r="G5" s="92"/>
      <c r="H5" s="92"/>
      <c r="I5" s="92"/>
    </row>
    <row r="6" spans="1:9" x14ac:dyDescent="0.25">
      <c r="A6" s="92"/>
      <c r="B6" s="92"/>
      <c r="C6" s="91"/>
      <c r="D6" s="92"/>
      <c r="E6" s="92"/>
      <c r="F6" s="92"/>
      <c r="G6" s="92"/>
      <c r="H6" s="92"/>
      <c r="I6" s="92"/>
    </row>
    <row r="7" spans="1:9" x14ac:dyDescent="0.25">
      <c r="A7" s="92"/>
      <c r="B7" s="92"/>
      <c r="C7" s="91"/>
      <c r="D7" s="92"/>
      <c r="E7" s="92"/>
      <c r="F7" s="92"/>
      <c r="G7" s="92"/>
      <c r="H7" s="92"/>
      <c r="I7" s="92"/>
    </row>
    <row r="8" spans="1:9" x14ac:dyDescent="0.25">
      <c r="A8" s="92"/>
      <c r="B8" s="92"/>
      <c r="C8" s="153" t="s">
        <v>0</v>
      </c>
      <c r="D8" s="154"/>
      <c r="E8" s="154"/>
      <c r="F8" s="92"/>
      <c r="G8" s="92"/>
      <c r="H8" s="92"/>
      <c r="I8" s="92"/>
    </row>
    <row r="9" spans="1:9" ht="15.75" x14ac:dyDescent="0.25">
      <c r="A9" s="92"/>
      <c r="B9" s="155" t="s">
        <v>1</v>
      </c>
      <c r="C9" s="155"/>
      <c r="D9" s="155"/>
      <c r="E9" s="155"/>
      <c r="F9" s="155"/>
      <c r="G9" s="92"/>
      <c r="H9" s="5"/>
      <c r="I9" s="92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91"/>
      <c r="G10" s="91"/>
      <c r="H10" s="91"/>
      <c r="I10" s="92"/>
    </row>
    <row r="11" spans="1:9" x14ac:dyDescent="0.25">
      <c r="A11" s="92"/>
      <c r="B11" s="92"/>
      <c r="C11" s="92"/>
      <c r="D11" s="6"/>
      <c r="E11" s="92"/>
      <c r="F11" s="92"/>
      <c r="G11" s="92"/>
      <c r="H11" s="92"/>
      <c r="I11" s="92"/>
    </row>
    <row r="12" spans="1:9" x14ac:dyDescent="0.25">
      <c r="A12" s="6" t="s">
        <v>3</v>
      </c>
      <c r="B12" s="94" t="s">
        <v>83</v>
      </c>
      <c r="C12" s="156" t="s">
        <v>4</v>
      </c>
      <c r="D12" s="156"/>
      <c r="E12" s="156"/>
      <c r="F12" s="94"/>
      <c r="G12" s="94"/>
      <c r="H12" s="94"/>
      <c r="I12" s="9"/>
    </row>
    <row r="13" spans="1:9" x14ac:dyDescent="0.25">
      <c r="A13" s="10" t="s">
        <v>5</v>
      </c>
      <c r="B13" s="11"/>
      <c r="C13" s="94" t="s">
        <v>6</v>
      </c>
      <c r="D13" s="94"/>
      <c r="E13" s="94"/>
      <c r="F13" s="94"/>
      <c r="G13" s="94"/>
      <c r="H13" s="94"/>
      <c r="I13" s="9"/>
    </row>
    <row r="14" spans="1:9" x14ac:dyDescent="0.25">
      <c r="A14" s="10" t="s">
        <v>7</v>
      </c>
      <c r="B14" s="94"/>
      <c r="C14" s="12" t="s">
        <v>8</v>
      </c>
      <c r="D14" s="12"/>
      <c r="E14" s="91" t="s">
        <v>9</v>
      </c>
      <c r="F14" s="12" t="s">
        <v>101</v>
      </c>
      <c r="G14" s="12"/>
      <c r="H14" s="91" t="s">
        <v>10</v>
      </c>
      <c r="I14" s="13">
        <v>2024</v>
      </c>
    </row>
    <row r="15" spans="1:9" ht="15.75" thickBot="1" x14ac:dyDescent="0.3">
      <c r="A15" s="6"/>
      <c r="B15" s="91"/>
      <c r="C15" s="91"/>
      <c r="D15" s="91"/>
      <c r="E15" s="91"/>
      <c r="F15" s="91"/>
      <c r="G15" s="91"/>
      <c r="H15" s="91"/>
      <c r="I15" s="92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</row>
    <row r="17" spans="1:9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9" ht="15.75" x14ac:dyDescent="0.25">
      <c r="A18" s="61" t="s">
        <v>22</v>
      </c>
      <c r="B18" s="61" t="s">
        <v>23</v>
      </c>
      <c r="C18" s="63">
        <v>2.4500000000000002</v>
      </c>
      <c r="D18" s="63">
        <v>4</v>
      </c>
      <c r="E18" s="63">
        <f>+C18+D18</f>
        <v>6.45</v>
      </c>
      <c r="F18" s="63">
        <v>1.95</v>
      </c>
      <c r="G18" s="63">
        <f>+E18-F18</f>
        <v>4.5</v>
      </c>
      <c r="H18" s="63">
        <v>862.07</v>
      </c>
      <c r="I18" s="90">
        <f>+G18*H18</f>
        <v>3879.3150000000001</v>
      </c>
    </row>
    <row r="19" spans="1:9" ht="15.75" x14ac:dyDescent="0.25">
      <c r="A19" s="61" t="s">
        <v>24</v>
      </c>
      <c r="B19" s="61" t="s">
        <v>25</v>
      </c>
      <c r="C19" s="63">
        <v>7</v>
      </c>
      <c r="D19" s="63">
        <v>9</v>
      </c>
      <c r="E19" s="63">
        <f t="shared" ref="E19:E59" si="0">+C19+D19</f>
        <v>16</v>
      </c>
      <c r="F19" s="63">
        <v>4.5</v>
      </c>
      <c r="G19" s="63">
        <f t="shared" ref="G19:G60" si="1">+E19-F19</f>
        <v>11.5</v>
      </c>
      <c r="H19" s="61">
        <v>150</v>
      </c>
      <c r="I19" s="90">
        <f t="shared" ref="I19:I60" si="2">+G19*H19</f>
        <v>1725</v>
      </c>
    </row>
    <row r="20" spans="1:9" ht="15.75" x14ac:dyDescent="0.25">
      <c r="A20" s="61" t="s">
        <v>26</v>
      </c>
      <c r="B20" s="61" t="s">
        <v>25</v>
      </c>
      <c r="C20" s="63">
        <v>141.5</v>
      </c>
      <c r="D20" s="63">
        <v>250</v>
      </c>
      <c r="E20" s="63">
        <f t="shared" si="0"/>
        <v>391.5</v>
      </c>
      <c r="F20" s="63">
        <v>166.5</v>
      </c>
      <c r="G20" s="63">
        <f t="shared" si="1"/>
        <v>225</v>
      </c>
      <c r="H20" s="61">
        <v>34</v>
      </c>
      <c r="I20" s="90">
        <f t="shared" si="2"/>
        <v>7650</v>
      </c>
    </row>
    <row r="21" spans="1:9" ht="15.75" x14ac:dyDescent="0.25">
      <c r="A21" s="61" t="s">
        <v>27</v>
      </c>
      <c r="B21" s="61" t="s">
        <v>25</v>
      </c>
      <c r="C21" s="63">
        <v>4.25</v>
      </c>
      <c r="D21" s="63">
        <v>6</v>
      </c>
      <c r="E21" s="63">
        <f t="shared" si="0"/>
        <v>10.25</v>
      </c>
      <c r="F21" s="63">
        <v>2.25</v>
      </c>
      <c r="G21" s="63">
        <f t="shared" si="1"/>
        <v>8</v>
      </c>
      <c r="H21" s="61">
        <v>90</v>
      </c>
      <c r="I21" s="90">
        <f t="shared" si="2"/>
        <v>720</v>
      </c>
    </row>
    <row r="22" spans="1:9" ht="15.75" x14ac:dyDescent="0.25">
      <c r="A22" s="61" t="s">
        <v>28</v>
      </c>
      <c r="B22" s="61" t="s">
        <v>25</v>
      </c>
      <c r="C22" s="63">
        <v>57.5</v>
      </c>
      <c r="D22" s="63">
        <v>75</v>
      </c>
      <c r="E22" s="63">
        <f t="shared" si="0"/>
        <v>132.5</v>
      </c>
      <c r="F22" s="63">
        <v>37.5</v>
      </c>
      <c r="G22" s="63">
        <f t="shared" si="1"/>
        <v>95</v>
      </c>
      <c r="H22" s="61">
        <v>34</v>
      </c>
      <c r="I22" s="90">
        <f t="shared" si="2"/>
        <v>3230</v>
      </c>
    </row>
    <row r="23" spans="1:9" ht="15.75" x14ac:dyDescent="0.25">
      <c r="A23" s="61" t="s">
        <v>29</v>
      </c>
      <c r="B23" s="61" t="s">
        <v>25</v>
      </c>
      <c r="C23" s="63">
        <v>6.25</v>
      </c>
      <c r="D23" s="63">
        <v>8</v>
      </c>
      <c r="E23" s="63">
        <f t="shared" si="0"/>
        <v>14.25</v>
      </c>
      <c r="F23" s="63">
        <v>5</v>
      </c>
      <c r="G23" s="63">
        <f t="shared" si="1"/>
        <v>9.25</v>
      </c>
      <c r="H23" s="61">
        <v>160</v>
      </c>
      <c r="I23" s="90">
        <f t="shared" si="2"/>
        <v>1480</v>
      </c>
    </row>
    <row r="24" spans="1:9" ht="15.75" x14ac:dyDescent="0.25">
      <c r="A24" s="61" t="s">
        <v>30</v>
      </c>
      <c r="B24" s="61" t="s">
        <v>31</v>
      </c>
      <c r="C24" s="63">
        <v>233</v>
      </c>
      <c r="D24" s="63">
        <v>288</v>
      </c>
      <c r="E24" s="63">
        <f t="shared" si="0"/>
        <v>521</v>
      </c>
      <c r="F24" s="63">
        <v>194</v>
      </c>
      <c r="G24" s="63">
        <f t="shared" si="1"/>
        <v>327</v>
      </c>
      <c r="H24" s="61">
        <v>15.8</v>
      </c>
      <c r="I24" s="90">
        <f t="shared" si="2"/>
        <v>5166.6000000000004</v>
      </c>
    </row>
    <row r="25" spans="1:9" ht="15.75" x14ac:dyDescent="0.25">
      <c r="A25" s="61" t="s">
        <v>32</v>
      </c>
      <c r="B25" s="61" t="s">
        <v>25</v>
      </c>
      <c r="C25" s="63">
        <v>32.5</v>
      </c>
      <c r="D25" s="63">
        <v>47</v>
      </c>
      <c r="E25" s="63">
        <f t="shared" si="0"/>
        <v>79.5</v>
      </c>
      <c r="F25" s="63">
        <v>23.5</v>
      </c>
      <c r="G25" s="63">
        <f t="shared" si="1"/>
        <v>56</v>
      </c>
      <c r="H25" s="61">
        <v>70</v>
      </c>
      <c r="I25" s="90">
        <f t="shared" si="2"/>
        <v>3920</v>
      </c>
    </row>
    <row r="26" spans="1:9" ht="15.75" x14ac:dyDescent="0.25">
      <c r="A26" s="61" t="s">
        <v>33</v>
      </c>
      <c r="B26" s="61" t="s">
        <v>12</v>
      </c>
      <c r="C26" s="63">
        <v>56</v>
      </c>
      <c r="D26" s="63">
        <v>120</v>
      </c>
      <c r="E26" s="63">
        <f t="shared" si="0"/>
        <v>176</v>
      </c>
      <c r="F26" s="63">
        <v>47</v>
      </c>
      <c r="G26" s="63">
        <f t="shared" si="1"/>
        <v>129</v>
      </c>
      <c r="H26" s="61">
        <v>8</v>
      </c>
      <c r="I26" s="90">
        <f t="shared" si="2"/>
        <v>1032</v>
      </c>
    </row>
    <row r="27" spans="1:9" ht="15.75" x14ac:dyDescent="0.25">
      <c r="A27" s="61" t="s">
        <v>36</v>
      </c>
      <c r="B27" s="61"/>
      <c r="C27" s="63">
        <v>12</v>
      </c>
      <c r="D27" s="63">
        <v>16</v>
      </c>
      <c r="E27" s="63">
        <f t="shared" si="0"/>
        <v>28</v>
      </c>
      <c r="F27" s="63">
        <v>6</v>
      </c>
      <c r="G27" s="63">
        <f t="shared" si="1"/>
        <v>22</v>
      </c>
      <c r="H27" s="61">
        <v>35</v>
      </c>
      <c r="I27" s="90">
        <f t="shared" si="2"/>
        <v>770</v>
      </c>
    </row>
    <row r="28" spans="1:9" ht="15.75" x14ac:dyDescent="0.25">
      <c r="A28" s="61" t="s">
        <v>37</v>
      </c>
      <c r="B28" s="61" t="s">
        <v>93</v>
      </c>
      <c r="C28" s="63">
        <v>58</v>
      </c>
      <c r="D28" s="63">
        <v>70</v>
      </c>
      <c r="E28" s="63">
        <f t="shared" si="0"/>
        <v>128</v>
      </c>
      <c r="F28" s="63">
        <v>37</v>
      </c>
      <c r="G28" s="63">
        <f t="shared" si="1"/>
        <v>91</v>
      </c>
      <c r="H28" s="61">
        <v>15</v>
      </c>
      <c r="I28" s="90">
        <f t="shared" si="2"/>
        <v>1365</v>
      </c>
    </row>
    <row r="29" spans="1:9" ht="15.75" x14ac:dyDescent="0.25">
      <c r="A29" s="61" t="s">
        <v>38</v>
      </c>
      <c r="B29" s="61" t="s">
        <v>25</v>
      </c>
      <c r="C29" s="63">
        <v>7</v>
      </c>
      <c r="D29" s="63">
        <v>19</v>
      </c>
      <c r="E29" s="63">
        <f t="shared" si="0"/>
        <v>26</v>
      </c>
      <c r="F29" s="63">
        <v>1.75</v>
      </c>
      <c r="G29" s="63">
        <f t="shared" si="1"/>
        <v>24.25</v>
      </c>
      <c r="H29" s="61">
        <v>35</v>
      </c>
      <c r="I29" s="90">
        <f t="shared" si="2"/>
        <v>848.75</v>
      </c>
    </row>
    <row r="30" spans="1:9" ht="15.75" x14ac:dyDescent="0.25">
      <c r="A30" s="61" t="s">
        <v>39</v>
      </c>
      <c r="B30" s="61" t="s">
        <v>12</v>
      </c>
      <c r="C30" s="63">
        <v>154</v>
      </c>
      <c r="D30" s="63">
        <v>47</v>
      </c>
      <c r="E30" s="63">
        <f t="shared" si="0"/>
        <v>201</v>
      </c>
      <c r="F30" s="63">
        <v>99</v>
      </c>
      <c r="G30" s="63">
        <f t="shared" si="1"/>
        <v>102</v>
      </c>
      <c r="H30" s="61">
        <v>4.7</v>
      </c>
      <c r="I30" s="90">
        <f t="shared" si="2"/>
        <v>479.40000000000003</v>
      </c>
    </row>
    <row r="31" spans="1:9" ht="15.75" x14ac:dyDescent="0.25">
      <c r="A31" s="61" t="s">
        <v>40</v>
      </c>
      <c r="B31" s="61" t="s">
        <v>41</v>
      </c>
      <c r="C31" s="63">
        <v>17</v>
      </c>
      <c r="D31" s="63">
        <v>18</v>
      </c>
      <c r="E31" s="63">
        <f t="shared" si="0"/>
        <v>35</v>
      </c>
      <c r="F31" s="63">
        <v>10</v>
      </c>
      <c r="G31" s="63">
        <f t="shared" si="1"/>
        <v>25</v>
      </c>
      <c r="H31" s="61">
        <v>67.8</v>
      </c>
      <c r="I31" s="90">
        <f t="shared" si="2"/>
        <v>1695</v>
      </c>
    </row>
    <row r="32" spans="1:9" ht="15.75" x14ac:dyDescent="0.25">
      <c r="A32" s="61" t="s">
        <v>42</v>
      </c>
      <c r="B32" s="61" t="s">
        <v>12</v>
      </c>
      <c r="C32" s="63">
        <v>600</v>
      </c>
      <c r="D32" s="63">
        <v>900</v>
      </c>
      <c r="E32" s="63">
        <f t="shared" si="0"/>
        <v>1500</v>
      </c>
      <c r="F32" s="63">
        <v>550</v>
      </c>
      <c r="G32" s="63">
        <f t="shared" si="1"/>
        <v>950</v>
      </c>
      <c r="H32" s="61">
        <v>4</v>
      </c>
      <c r="I32" s="90">
        <f t="shared" si="2"/>
        <v>3800</v>
      </c>
    </row>
    <row r="33" spans="1:10" ht="15.75" x14ac:dyDescent="0.25">
      <c r="A33" s="61" t="s">
        <v>43</v>
      </c>
      <c r="B33" s="61" t="s">
        <v>25</v>
      </c>
      <c r="C33" s="63">
        <v>55</v>
      </c>
      <c r="D33" s="63">
        <v>70</v>
      </c>
      <c r="E33" s="63">
        <f t="shared" si="0"/>
        <v>125</v>
      </c>
      <c r="F33" s="63">
        <v>35</v>
      </c>
      <c r="G33" s="63">
        <f t="shared" si="1"/>
        <v>90</v>
      </c>
      <c r="H33" s="61">
        <v>60</v>
      </c>
      <c r="I33" s="90">
        <f t="shared" si="2"/>
        <v>5400</v>
      </c>
    </row>
    <row r="34" spans="1:10" ht="15.75" x14ac:dyDescent="0.25">
      <c r="A34" s="61" t="s">
        <v>44</v>
      </c>
      <c r="B34" s="61" t="s">
        <v>45</v>
      </c>
      <c r="C34" s="63">
        <v>9.5</v>
      </c>
      <c r="D34" s="63">
        <v>11</v>
      </c>
      <c r="E34" s="63">
        <f t="shared" si="0"/>
        <v>20.5</v>
      </c>
      <c r="F34" s="63">
        <v>4.5</v>
      </c>
      <c r="G34" s="63">
        <f t="shared" si="1"/>
        <v>16</v>
      </c>
      <c r="H34" s="61">
        <v>200</v>
      </c>
      <c r="I34" s="90">
        <f t="shared" si="2"/>
        <v>3200</v>
      </c>
    </row>
    <row r="35" spans="1:10" ht="15.75" x14ac:dyDescent="0.25">
      <c r="A35" s="61" t="s">
        <v>46</v>
      </c>
      <c r="B35" s="61" t="s">
        <v>25</v>
      </c>
      <c r="C35" s="63">
        <v>15</v>
      </c>
      <c r="D35" s="63">
        <v>22</v>
      </c>
      <c r="E35" s="63">
        <f t="shared" si="0"/>
        <v>37</v>
      </c>
      <c r="F35" s="63">
        <v>5</v>
      </c>
      <c r="G35" s="63">
        <f t="shared" si="1"/>
        <v>32</v>
      </c>
      <c r="H35" s="61">
        <v>120</v>
      </c>
      <c r="I35" s="90">
        <f t="shared" si="2"/>
        <v>3840</v>
      </c>
    </row>
    <row r="36" spans="1:10" ht="15.75" x14ac:dyDescent="0.25">
      <c r="A36" s="61" t="s">
        <v>47</v>
      </c>
      <c r="B36" s="61" t="s">
        <v>12</v>
      </c>
      <c r="C36" s="63">
        <v>165</v>
      </c>
      <c r="D36" s="63">
        <v>216</v>
      </c>
      <c r="E36" s="63">
        <f t="shared" si="0"/>
        <v>381</v>
      </c>
      <c r="F36" s="63">
        <v>121</v>
      </c>
      <c r="G36" s="63">
        <f t="shared" si="1"/>
        <v>260</v>
      </c>
      <c r="H36" s="61">
        <v>16.95</v>
      </c>
      <c r="I36" s="90">
        <f t="shared" si="2"/>
        <v>4407</v>
      </c>
    </row>
    <row r="37" spans="1:10" ht="15.75" x14ac:dyDescent="0.25">
      <c r="A37" s="61" t="s">
        <v>48</v>
      </c>
      <c r="B37" s="61" t="s">
        <v>41</v>
      </c>
      <c r="C37" s="63">
        <v>5.25</v>
      </c>
      <c r="D37" s="63">
        <v>8</v>
      </c>
      <c r="E37" s="63">
        <f t="shared" si="0"/>
        <v>13.25</v>
      </c>
      <c r="F37" s="63">
        <v>4.25</v>
      </c>
      <c r="G37" s="63">
        <f t="shared" si="1"/>
        <v>9</v>
      </c>
      <c r="H37" s="62">
        <v>1400</v>
      </c>
      <c r="I37" s="90">
        <f t="shared" si="2"/>
        <v>12600</v>
      </c>
    </row>
    <row r="38" spans="1:10" ht="15.75" x14ac:dyDescent="0.25">
      <c r="A38" s="61" t="s">
        <v>49</v>
      </c>
      <c r="B38" s="61" t="s">
        <v>12</v>
      </c>
      <c r="C38" s="63">
        <v>49</v>
      </c>
      <c r="D38" s="63">
        <v>63</v>
      </c>
      <c r="E38" s="63">
        <f t="shared" si="0"/>
        <v>112</v>
      </c>
      <c r="F38" s="63">
        <v>30</v>
      </c>
      <c r="G38" s="63">
        <f t="shared" si="1"/>
        <v>82</v>
      </c>
      <c r="H38" s="61">
        <v>75</v>
      </c>
      <c r="I38" s="90">
        <f t="shared" si="2"/>
        <v>6150</v>
      </c>
    </row>
    <row r="39" spans="1:10" ht="15.75" x14ac:dyDescent="0.25">
      <c r="A39" s="61" t="s">
        <v>51</v>
      </c>
      <c r="B39" s="61" t="s">
        <v>41</v>
      </c>
      <c r="C39" s="63">
        <v>1</v>
      </c>
      <c r="D39" s="63">
        <v>0</v>
      </c>
      <c r="E39" s="63">
        <f t="shared" si="0"/>
        <v>1</v>
      </c>
      <c r="F39" s="63">
        <v>0</v>
      </c>
      <c r="G39" s="63">
        <f t="shared" si="1"/>
        <v>1</v>
      </c>
      <c r="H39" s="61">
        <v>67.8</v>
      </c>
      <c r="I39" s="90">
        <f t="shared" si="2"/>
        <v>67.8</v>
      </c>
    </row>
    <row r="40" spans="1:10" ht="15.75" x14ac:dyDescent="0.25">
      <c r="A40" s="61" t="s">
        <v>54</v>
      </c>
      <c r="B40" s="61" t="s">
        <v>88</v>
      </c>
      <c r="C40" s="63">
        <v>15</v>
      </c>
      <c r="D40" s="63">
        <v>15</v>
      </c>
      <c r="E40" s="63">
        <f t="shared" si="0"/>
        <v>30</v>
      </c>
      <c r="F40" s="63">
        <v>8.1</v>
      </c>
      <c r="G40" s="63">
        <f t="shared" si="1"/>
        <v>21.9</v>
      </c>
      <c r="H40" s="61">
        <v>73.27</v>
      </c>
      <c r="I40" s="90">
        <f t="shared" si="2"/>
        <v>1604.6129999999998</v>
      </c>
    </row>
    <row r="41" spans="1:10" ht="15.75" x14ac:dyDescent="0.25">
      <c r="A41" s="61" t="s">
        <v>56</v>
      </c>
      <c r="B41" s="61" t="s">
        <v>57</v>
      </c>
      <c r="C41" s="63">
        <v>0</v>
      </c>
      <c r="D41" s="63">
        <v>2</v>
      </c>
      <c r="E41" s="63">
        <f t="shared" si="0"/>
        <v>2</v>
      </c>
      <c r="F41" s="63">
        <v>0.1</v>
      </c>
      <c r="G41" s="63">
        <f t="shared" si="1"/>
        <v>1.9</v>
      </c>
      <c r="H41" s="61">
        <v>150</v>
      </c>
      <c r="I41" s="90">
        <f t="shared" si="2"/>
        <v>285</v>
      </c>
    </row>
    <row r="42" spans="1:10" ht="15.75" x14ac:dyDescent="0.25">
      <c r="A42" s="61" t="s">
        <v>59</v>
      </c>
      <c r="B42" s="61" t="s">
        <v>25</v>
      </c>
      <c r="C42" s="63">
        <v>1.5</v>
      </c>
      <c r="D42" s="63">
        <v>1</v>
      </c>
      <c r="E42" s="63">
        <f t="shared" si="0"/>
        <v>2.5</v>
      </c>
      <c r="F42" s="63">
        <v>0.25</v>
      </c>
      <c r="G42" s="63">
        <f t="shared" si="1"/>
        <v>2.25</v>
      </c>
      <c r="H42" s="61">
        <v>75</v>
      </c>
      <c r="I42" s="90">
        <f t="shared" si="2"/>
        <v>168.75</v>
      </c>
    </row>
    <row r="43" spans="1:10" ht="15.75" x14ac:dyDescent="0.25">
      <c r="A43" s="61" t="s">
        <v>60</v>
      </c>
      <c r="B43" s="61" t="s">
        <v>61</v>
      </c>
      <c r="C43" s="63">
        <v>29</v>
      </c>
      <c r="D43" s="63">
        <v>36</v>
      </c>
      <c r="E43" s="63">
        <f t="shared" si="0"/>
        <v>65</v>
      </c>
      <c r="F43" s="63">
        <v>24</v>
      </c>
      <c r="G43" s="63">
        <f t="shared" si="1"/>
        <v>41</v>
      </c>
      <c r="H43" s="61">
        <v>75</v>
      </c>
      <c r="I43" s="90">
        <f t="shared" si="2"/>
        <v>3075</v>
      </c>
    </row>
    <row r="44" spans="1:10" ht="15.75" x14ac:dyDescent="0.25">
      <c r="A44" s="61" t="s">
        <v>62</v>
      </c>
      <c r="B44" s="61" t="s">
        <v>25</v>
      </c>
      <c r="C44" s="63">
        <v>40</v>
      </c>
      <c r="D44" s="63">
        <v>45</v>
      </c>
      <c r="E44" s="63">
        <f t="shared" si="0"/>
        <v>85</v>
      </c>
      <c r="F44" s="63">
        <v>33</v>
      </c>
      <c r="G44" s="63">
        <f t="shared" si="1"/>
        <v>52</v>
      </c>
      <c r="H44" s="61">
        <v>40</v>
      </c>
      <c r="I44" s="90">
        <f t="shared" si="2"/>
        <v>2080</v>
      </c>
    </row>
    <row r="45" spans="1:10" ht="15.75" x14ac:dyDescent="0.25">
      <c r="A45" s="61" t="s">
        <v>63</v>
      </c>
      <c r="B45" s="61" t="s">
        <v>12</v>
      </c>
      <c r="C45" s="63">
        <v>360</v>
      </c>
      <c r="D45" s="63">
        <v>400</v>
      </c>
      <c r="E45" s="63">
        <f t="shared" si="0"/>
        <v>760</v>
      </c>
      <c r="F45" s="63">
        <v>216</v>
      </c>
      <c r="G45" s="63">
        <f t="shared" si="1"/>
        <v>544</v>
      </c>
      <c r="H45" s="61">
        <v>20</v>
      </c>
      <c r="I45" s="90">
        <f t="shared" si="2"/>
        <v>10880</v>
      </c>
    </row>
    <row r="46" spans="1:10" ht="15.75" x14ac:dyDescent="0.25">
      <c r="A46" s="61" t="s">
        <v>64</v>
      </c>
      <c r="B46" s="61" t="s">
        <v>25</v>
      </c>
      <c r="C46" s="63">
        <v>16.8</v>
      </c>
      <c r="D46" s="63">
        <v>24</v>
      </c>
      <c r="E46" s="63">
        <f t="shared" si="0"/>
        <v>40.799999999999997</v>
      </c>
      <c r="F46" s="63">
        <v>19.8</v>
      </c>
      <c r="G46" s="63">
        <f t="shared" si="1"/>
        <v>20.999999999999996</v>
      </c>
      <c r="H46" s="61">
        <v>150</v>
      </c>
      <c r="I46" s="90">
        <f t="shared" si="2"/>
        <v>3149.9999999999995</v>
      </c>
      <c r="J46" t="s">
        <v>95</v>
      </c>
    </row>
    <row r="47" spans="1:10" ht="15.75" x14ac:dyDescent="0.25">
      <c r="A47" s="61" t="s">
        <v>65</v>
      </c>
      <c r="B47" s="61" t="s">
        <v>25</v>
      </c>
      <c r="C47" s="63">
        <v>16.25</v>
      </c>
      <c r="D47" s="63">
        <v>20</v>
      </c>
      <c r="E47" s="63">
        <f t="shared" si="0"/>
        <v>36.25</v>
      </c>
      <c r="F47" s="63">
        <v>11.2</v>
      </c>
      <c r="G47" s="63">
        <f t="shared" si="1"/>
        <v>25.05</v>
      </c>
      <c r="H47" s="61">
        <v>211.86</v>
      </c>
      <c r="I47" s="90">
        <f t="shared" si="2"/>
        <v>5307.0930000000008</v>
      </c>
    </row>
    <row r="48" spans="1:10" ht="15.75" x14ac:dyDescent="0.25">
      <c r="A48" s="61" t="s">
        <v>97</v>
      </c>
      <c r="B48" s="61" t="s">
        <v>98</v>
      </c>
      <c r="C48" s="63">
        <v>0.9</v>
      </c>
      <c r="D48" s="63">
        <v>0</v>
      </c>
      <c r="E48" s="63">
        <f t="shared" si="0"/>
        <v>0.9</v>
      </c>
      <c r="F48" s="63">
        <v>0.15</v>
      </c>
      <c r="G48" s="63">
        <f t="shared" si="1"/>
        <v>0.75</v>
      </c>
      <c r="H48" s="61">
        <v>300</v>
      </c>
      <c r="I48" s="90">
        <f t="shared" si="2"/>
        <v>225</v>
      </c>
    </row>
    <row r="49" spans="1:9" ht="15.75" x14ac:dyDescent="0.25">
      <c r="A49" s="61" t="s">
        <v>66</v>
      </c>
      <c r="B49" s="61" t="s">
        <v>67</v>
      </c>
      <c r="C49" s="63">
        <v>4.25</v>
      </c>
      <c r="D49" s="63">
        <v>10</v>
      </c>
      <c r="E49" s="63">
        <f t="shared" si="0"/>
        <v>14.25</v>
      </c>
      <c r="F49" s="63">
        <v>0.25</v>
      </c>
      <c r="G49" s="63">
        <f t="shared" si="1"/>
        <v>14</v>
      </c>
      <c r="H49" s="61">
        <v>25</v>
      </c>
      <c r="I49" s="90">
        <f t="shared" si="2"/>
        <v>350</v>
      </c>
    </row>
    <row r="50" spans="1:9" ht="15.75" x14ac:dyDescent="0.25">
      <c r="A50" s="61" t="s">
        <v>68</v>
      </c>
      <c r="B50" s="61" t="s">
        <v>25</v>
      </c>
      <c r="C50" s="63">
        <v>19</v>
      </c>
      <c r="D50" s="63">
        <v>18</v>
      </c>
      <c r="E50" s="63">
        <f t="shared" si="0"/>
        <v>37</v>
      </c>
      <c r="F50" s="63">
        <v>15</v>
      </c>
      <c r="G50" s="63">
        <f t="shared" si="1"/>
        <v>22</v>
      </c>
      <c r="H50" s="61">
        <v>120</v>
      </c>
      <c r="I50" s="90">
        <f t="shared" si="2"/>
        <v>2640</v>
      </c>
    </row>
    <row r="51" spans="1:9" ht="15.75" x14ac:dyDescent="0.25">
      <c r="A51" s="61" t="s">
        <v>69</v>
      </c>
      <c r="B51" s="61" t="s">
        <v>70</v>
      </c>
      <c r="C51" s="63">
        <v>95</v>
      </c>
      <c r="D51" s="63">
        <v>112</v>
      </c>
      <c r="E51" s="63">
        <f t="shared" si="0"/>
        <v>207</v>
      </c>
      <c r="F51" s="63">
        <v>61</v>
      </c>
      <c r="G51" s="63">
        <f t="shared" si="1"/>
        <v>146</v>
      </c>
      <c r="H51" s="61">
        <v>12.71</v>
      </c>
      <c r="I51" s="90">
        <f t="shared" si="2"/>
        <v>1855.66</v>
      </c>
    </row>
    <row r="52" spans="1:9" ht="15.75" x14ac:dyDescent="0.25">
      <c r="A52" s="61" t="s">
        <v>71</v>
      </c>
      <c r="B52" s="61" t="s">
        <v>94</v>
      </c>
      <c r="C52" s="63">
        <v>4.5</v>
      </c>
      <c r="D52" s="63">
        <v>5</v>
      </c>
      <c r="E52" s="63">
        <f t="shared" si="0"/>
        <v>9.5</v>
      </c>
      <c r="F52" s="63">
        <v>4.25</v>
      </c>
      <c r="G52" s="63">
        <f t="shared" si="1"/>
        <v>5.25</v>
      </c>
      <c r="H52" s="61">
        <v>50</v>
      </c>
      <c r="I52" s="90">
        <f t="shared" si="2"/>
        <v>262.5</v>
      </c>
    </row>
    <row r="53" spans="1:9" ht="15.75" x14ac:dyDescent="0.25">
      <c r="A53" s="61" t="s">
        <v>72</v>
      </c>
      <c r="B53" s="61" t="s">
        <v>70</v>
      </c>
      <c r="C53" s="63">
        <v>21</v>
      </c>
      <c r="D53" s="63">
        <v>24</v>
      </c>
      <c r="E53" s="63">
        <f t="shared" si="0"/>
        <v>45</v>
      </c>
      <c r="F53" s="63">
        <v>12</v>
      </c>
      <c r="G53" s="63">
        <f t="shared" si="1"/>
        <v>33</v>
      </c>
      <c r="H53" s="61">
        <v>33.89</v>
      </c>
      <c r="I53" s="90">
        <f t="shared" si="2"/>
        <v>1118.3700000000001</v>
      </c>
    </row>
    <row r="54" spans="1:9" ht="15.75" x14ac:dyDescent="0.25">
      <c r="A54" s="61" t="s">
        <v>73</v>
      </c>
      <c r="B54" s="61" t="s">
        <v>12</v>
      </c>
      <c r="C54" s="63">
        <v>137</v>
      </c>
      <c r="D54" s="63">
        <v>240</v>
      </c>
      <c r="E54" s="63">
        <f t="shared" si="0"/>
        <v>377</v>
      </c>
      <c r="F54" s="63">
        <v>115</v>
      </c>
      <c r="G54" s="63">
        <f t="shared" si="1"/>
        <v>262</v>
      </c>
      <c r="H54" s="61">
        <v>6.78</v>
      </c>
      <c r="I54" s="90">
        <f t="shared" si="2"/>
        <v>1776.3600000000001</v>
      </c>
    </row>
    <row r="55" spans="1:9" ht="15.75" x14ac:dyDescent="0.25">
      <c r="A55" s="61" t="s">
        <v>74</v>
      </c>
      <c r="B55" s="61" t="s">
        <v>25</v>
      </c>
      <c r="C55" s="63">
        <v>18</v>
      </c>
      <c r="D55" s="63">
        <v>22</v>
      </c>
      <c r="E55" s="63">
        <f t="shared" si="0"/>
        <v>40</v>
      </c>
      <c r="F55" s="63">
        <v>9</v>
      </c>
      <c r="G55" s="63">
        <f t="shared" si="1"/>
        <v>31</v>
      </c>
      <c r="H55" s="61">
        <v>42.37</v>
      </c>
      <c r="I55" s="90">
        <f t="shared" si="2"/>
        <v>1313.47</v>
      </c>
    </row>
    <row r="56" spans="1:9" ht="15.75" x14ac:dyDescent="0.25">
      <c r="A56" s="61" t="s">
        <v>75</v>
      </c>
      <c r="B56" s="61" t="s">
        <v>41</v>
      </c>
      <c r="C56" s="63">
        <v>3</v>
      </c>
      <c r="D56" s="63">
        <v>0</v>
      </c>
      <c r="E56" s="63">
        <f t="shared" si="0"/>
        <v>3</v>
      </c>
      <c r="F56" s="63">
        <v>2</v>
      </c>
      <c r="G56" s="63">
        <f t="shared" si="1"/>
        <v>1</v>
      </c>
      <c r="H56" s="61">
        <v>67.8</v>
      </c>
      <c r="I56" s="90">
        <f t="shared" si="2"/>
        <v>67.8</v>
      </c>
    </row>
    <row r="57" spans="1:9" ht="15.75" x14ac:dyDescent="0.25">
      <c r="A57" s="61" t="s">
        <v>76</v>
      </c>
      <c r="B57" s="61" t="s">
        <v>23</v>
      </c>
      <c r="C57" s="63">
        <v>3</v>
      </c>
      <c r="D57" s="63">
        <v>2</v>
      </c>
      <c r="E57" s="63">
        <f t="shared" si="0"/>
        <v>5</v>
      </c>
      <c r="F57" s="63">
        <v>2.75</v>
      </c>
      <c r="G57" s="63">
        <f t="shared" si="1"/>
        <v>2.25</v>
      </c>
      <c r="H57" s="61">
        <v>127.12</v>
      </c>
      <c r="I57" s="90">
        <f t="shared" si="2"/>
        <v>286.02</v>
      </c>
    </row>
    <row r="58" spans="1:9" ht="15.75" x14ac:dyDescent="0.25">
      <c r="A58" s="61" t="s">
        <v>77</v>
      </c>
      <c r="B58" s="61" t="s">
        <v>25</v>
      </c>
      <c r="C58" s="63">
        <v>85</v>
      </c>
      <c r="D58" s="63">
        <v>125</v>
      </c>
      <c r="E58" s="63">
        <f t="shared" si="0"/>
        <v>210</v>
      </c>
      <c r="F58" s="63">
        <v>80</v>
      </c>
      <c r="G58" s="63">
        <f t="shared" si="1"/>
        <v>130</v>
      </c>
      <c r="H58" s="61">
        <v>20</v>
      </c>
      <c r="I58" s="90">
        <f t="shared" si="2"/>
        <v>2600</v>
      </c>
    </row>
    <row r="59" spans="1:9" ht="18" x14ac:dyDescent="0.25">
      <c r="A59" s="87" t="s">
        <v>92</v>
      </c>
      <c r="B59" s="61" t="s">
        <v>57</v>
      </c>
      <c r="C59" s="63">
        <v>3</v>
      </c>
      <c r="D59" s="63">
        <v>4</v>
      </c>
      <c r="E59" s="63">
        <f t="shared" si="0"/>
        <v>7</v>
      </c>
      <c r="F59" s="63">
        <v>3</v>
      </c>
      <c r="G59" s="63">
        <f t="shared" si="1"/>
        <v>4</v>
      </c>
      <c r="H59" s="61">
        <v>30</v>
      </c>
      <c r="I59" s="90">
        <f t="shared" si="2"/>
        <v>120</v>
      </c>
    </row>
    <row r="60" spans="1:9" ht="18" x14ac:dyDescent="0.25">
      <c r="A60" s="87" t="s">
        <v>103</v>
      </c>
      <c r="B60" s="61" t="s">
        <v>12</v>
      </c>
      <c r="C60" s="63">
        <v>0</v>
      </c>
      <c r="D60" s="63"/>
      <c r="E60" s="63"/>
      <c r="F60" s="63">
        <v>0</v>
      </c>
      <c r="G60" s="63">
        <f t="shared" si="1"/>
        <v>0</v>
      </c>
      <c r="H60" s="61"/>
      <c r="I60" s="90">
        <f t="shared" si="2"/>
        <v>0</v>
      </c>
    </row>
    <row r="61" spans="1:9" ht="15.75" x14ac:dyDescent="0.25">
      <c r="A61" s="61"/>
      <c r="B61" s="61"/>
      <c r="C61" s="63"/>
      <c r="D61" s="63"/>
      <c r="E61" s="63"/>
      <c r="F61" s="63"/>
      <c r="G61" s="63"/>
      <c r="H61" s="61"/>
      <c r="I61" s="64"/>
    </row>
    <row r="62" spans="1:9" ht="18" x14ac:dyDescent="0.25">
      <c r="A62" s="65" t="s">
        <v>78</v>
      </c>
      <c r="B62" s="65"/>
      <c r="C62" s="66"/>
      <c r="D62" s="67"/>
      <c r="E62" s="67"/>
      <c r="F62" s="66"/>
      <c r="G62" s="68"/>
      <c r="H62" s="69"/>
      <c r="I62" s="70">
        <f>SUM(I19:I61)</f>
        <v>108712.186</v>
      </c>
    </row>
    <row r="63" spans="1:9" x14ac:dyDescent="0.25">
      <c r="A63" s="32"/>
      <c r="B63" s="32"/>
      <c r="C63" s="32"/>
      <c r="D63" s="33"/>
      <c r="E63" s="33"/>
      <c r="F63" s="32"/>
      <c r="G63" s="33"/>
      <c r="H63" s="24"/>
      <c r="I63" s="34"/>
    </row>
    <row r="64" spans="1:9" ht="20.25" x14ac:dyDescent="0.3">
      <c r="A64" s="35"/>
      <c r="B64" s="35"/>
      <c r="C64" s="35"/>
      <c r="D64" s="36"/>
      <c r="E64" s="36"/>
      <c r="F64" s="35"/>
      <c r="G64" s="36"/>
      <c r="H64" s="37"/>
      <c r="I64" s="38"/>
    </row>
    <row r="65" spans="1:9" ht="15.75" x14ac:dyDescent="0.25">
      <c r="A65" s="93" t="s">
        <v>79</v>
      </c>
      <c r="B65" s="93"/>
      <c r="C65" s="92"/>
      <c r="D65" s="93" t="s">
        <v>80</v>
      </c>
      <c r="E65" s="93"/>
      <c r="F65" s="92"/>
      <c r="G65" s="93" t="s">
        <v>81</v>
      </c>
      <c r="H65" s="93"/>
      <c r="I65" s="93"/>
    </row>
    <row r="66" spans="1:9" x14ac:dyDescent="0.25">
      <c r="A66" s="92"/>
      <c r="B66" s="92"/>
      <c r="C66" s="92"/>
      <c r="D66" s="92"/>
      <c r="E66" s="92"/>
      <c r="F66" s="92"/>
      <c r="G66" s="92"/>
      <c r="H66" s="92"/>
      <c r="I66" s="92"/>
    </row>
    <row r="67" spans="1:9" ht="15.75" x14ac:dyDescent="0.25">
      <c r="A67" s="93" t="s">
        <v>79</v>
      </c>
      <c r="B67" s="93"/>
      <c r="C67" s="93"/>
      <c r="D67" s="93" t="s">
        <v>80</v>
      </c>
      <c r="E67" s="93"/>
      <c r="F67" s="93"/>
      <c r="G67" s="93" t="s">
        <v>81</v>
      </c>
      <c r="H67" s="93"/>
      <c r="I67" s="93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7"/>
  <sheetViews>
    <sheetView topLeftCell="A40" workbookViewId="0">
      <selection activeCell="A60" sqref="A60"/>
    </sheetView>
  </sheetViews>
  <sheetFormatPr baseColWidth="10" defaultRowHeight="15" x14ac:dyDescent="0.25"/>
  <cols>
    <col min="1" max="1" width="15.7109375" customWidth="1"/>
    <col min="2" max="2" width="13.42578125" customWidth="1"/>
    <col min="8" max="8" width="9.140625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96"/>
      <c r="B5" s="96"/>
      <c r="C5" s="95"/>
      <c r="D5" s="96"/>
      <c r="E5" s="96"/>
      <c r="F5" s="96"/>
      <c r="G5" s="96"/>
      <c r="H5" s="96"/>
      <c r="I5" s="96"/>
    </row>
    <row r="6" spans="1:9" x14ac:dyDescent="0.25">
      <c r="A6" s="96"/>
      <c r="B6" s="96"/>
      <c r="C6" s="95"/>
      <c r="D6" s="96"/>
      <c r="E6" s="96"/>
      <c r="F6" s="96"/>
      <c r="G6" s="96"/>
      <c r="H6" s="96"/>
      <c r="I6" s="96"/>
    </row>
    <row r="7" spans="1:9" x14ac:dyDescent="0.25">
      <c r="A7" s="96"/>
      <c r="B7" s="96"/>
      <c r="C7" s="95"/>
      <c r="D7" s="96"/>
      <c r="E7" s="96"/>
      <c r="F7" s="96"/>
      <c r="G7" s="96"/>
      <c r="H7" s="96"/>
      <c r="I7" s="96"/>
    </row>
    <row r="8" spans="1:9" x14ac:dyDescent="0.25">
      <c r="A8" s="96"/>
      <c r="B8" s="96"/>
      <c r="C8" s="153" t="s">
        <v>0</v>
      </c>
      <c r="D8" s="154"/>
      <c r="E8" s="154"/>
      <c r="F8" s="96"/>
      <c r="G8" s="96"/>
      <c r="H8" s="96"/>
      <c r="I8" s="96"/>
    </row>
    <row r="9" spans="1:9" ht="15.75" x14ac:dyDescent="0.25">
      <c r="A9" s="96"/>
      <c r="B9" s="155" t="s">
        <v>1</v>
      </c>
      <c r="C9" s="155"/>
      <c r="D9" s="155"/>
      <c r="E9" s="155"/>
      <c r="F9" s="155"/>
      <c r="G9" s="96"/>
      <c r="H9" s="5"/>
      <c r="I9" s="96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95"/>
      <c r="G10" s="95"/>
      <c r="H10" s="95"/>
      <c r="I10" s="96"/>
    </row>
    <row r="11" spans="1:9" x14ac:dyDescent="0.25">
      <c r="A11" s="96"/>
      <c r="B11" s="96"/>
      <c r="C11" s="96"/>
      <c r="D11" s="6"/>
      <c r="E11" s="96"/>
      <c r="F11" s="96"/>
      <c r="G11" s="96"/>
      <c r="H11" s="96"/>
      <c r="I11" s="96"/>
    </row>
    <row r="12" spans="1:9" x14ac:dyDescent="0.25">
      <c r="A12" s="6" t="s">
        <v>3</v>
      </c>
      <c r="B12" s="98" t="s">
        <v>83</v>
      </c>
      <c r="C12" s="156" t="s">
        <v>4</v>
      </c>
      <c r="D12" s="156"/>
      <c r="E12" s="156"/>
      <c r="F12" s="98"/>
      <c r="G12" s="98"/>
      <c r="H12" s="98"/>
      <c r="I12" s="9"/>
    </row>
    <row r="13" spans="1:9" x14ac:dyDescent="0.25">
      <c r="A13" s="10" t="s">
        <v>5</v>
      </c>
      <c r="B13" s="11"/>
      <c r="C13" s="98" t="s">
        <v>6</v>
      </c>
      <c r="D13" s="98"/>
      <c r="E13" s="98"/>
      <c r="F13" s="98"/>
      <c r="G13" s="98"/>
      <c r="H13" s="98"/>
      <c r="I13" s="9"/>
    </row>
    <row r="14" spans="1:9" x14ac:dyDescent="0.25">
      <c r="A14" s="10" t="s">
        <v>7</v>
      </c>
      <c r="B14" s="98"/>
      <c r="C14" s="12" t="s">
        <v>8</v>
      </c>
      <c r="D14" s="12"/>
      <c r="E14" s="95" t="s">
        <v>9</v>
      </c>
      <c r="F14" s="12" t="s">
        <v>102</v>
      </c>
      <c r="G14" s="12"/>
      <c r="H14" s="95" t="s">
        <v>10</v>
      </c>
      <c r="I14" s="13">
        <v>2024</v>
      </c>
    </row>
    <row r="15" spans="1:9" ht="15.75" thickBot="1" x14ac:dyDescent="0.3">
      <c r="A15" s="6"/>
      <c r="B15" s="95"/>
      <c r="C15" s="95"/>
      <c r="D15" s="95"/>
      <c r="E15" s="95"/>
      <c r="F15" s="95"/>
      <c r="G15" s="95"/>
      <c r="H15" s="95"/>
      <c r="I15" s="96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</row>
    <row r="17" spans="1:9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9" ht="15.75" x14ac:dyDescent="0.25">
      <c r="A18" s="61" t="s">
        <v>22</v>
      </c>
      <c r="B18" s="61" t="s">
        <v>23</v>
      </c>
      <c r="C18" s="63">
        <v>4.5</v>
      </c>
      <c r="D18" s="63">
        <v>0</v>
      </c>
      <c r="E18" s="63">
        <v>4.5</v>
      </c>
      <c r="F18" s="63">
        <v>1.5</v>
      </c>
      <c r="G18" s="63">
        <f>+E18-F18</f>
        <v>3</v>
      </c>
      <c r="H18" s="63">
        <v>862.07</v>
      </c>
      <c r="I18" s="90">
        <f>+G18*H18</f>
        <v>2586.21</v>
      </c>
    </row>
    <row r="19" spans="1:9" ht="15.75" x14ac:dyDescent="0.25">
      <c r="A19" s="61" t="s">
        <v>24</v>
      </c>
      <c r="B19" s="61" t="s">
        <v>25</v>
      </c>
      <c r="C19" s="63">
        <v>11.5</v>
      </c>
      <c r="D19" s="63">
        <v>0</v>
      </c>
      <c r="E19" s="63">
        <v>11.5</v>
      </c>
      <c r="F19" s="63">
        <v>3</v>
      </c>
      <c r="G19" s="63">
        <v>8.5</v>
      </c>
      <c r="H19" s="61">
        <v>150</v>
      </c>
      <c r="I19" s="90">
        <f t="shared" ref="I19:I59" si="0">+G19*H19</f>
        <v>1275</v>
      </c>
    </row>
    <row r="20" spans="1:9" ht="15.75" x14ac:dyDescent="0.25">
      <c r="A20" s="61" t="s">
        <v>26</v>
      </c>
      <c r="B20" s="61" t="s">
        <v>25</v>
      </c>
      <c r="C20" s="63">
        <v>225</v>
      </c>
      <c r="D20" s="63">
        <v>0</v>
      </c>
      <c r="E20" s="63">
        <v>225</v>
      </c>
      <c r="F20" s="63">
        <v>135.5</v>
      </c>
      <c r="G20" s="63">
        <f>+E20-F20</f>
        <v>89.5</v>
      </c>
      <c r="H20" s="61">
        <v>34</v>
      </c>
      <c r="I20" s="90">
        <f t="shared" si="0"/>
        <v>3043</v>
      </c>
    </row>
    <row r="21" spans="1:9" ht="15.75" x14ac:dyDescent="0.25">
      <c r="A21" s="61" t="s">
        <v>27</v>
      </c>
      <c r="B21" s="61" t="s">
        <v>25</v>
      </c>
      <c r="C21" s="63">
        <v>8</v>
      </c>
      <c r="D21" s="63">
        <v>0</v>
      </c>
      <c r="E21" s="63">
        <v>8</v>
      </c>
      <c r="F21" s="63">
        <v>2.4</v>
      </c>
      <c r="G21" s="63">
        <v>5.6</v>
      </c>
      <c r="H21" s="61">
        <v>90</v>
      </c>
      <c r="I21" s="90">
        <f t="shared" si="0"/>
        <v>503.99999999999994</v>
      </c>
    </row>
    <row r="22" spans="1:9" ht="15.75" x14ac:dyDescent="0.25">
      <c r="A22" s="61" t="s">
        <v>28</v>
      </c>
      <c r="B22" s="61" t="s">
        <v>25</v>
      </c>
      <c r="C22" s="63">
        <v>95</v>
      </c>
      <c r="D22" s="63">
        <v>0</v>
      </c>
      <c r="E22" s="63">
        <v>95</v>
      </c>
      <c r="F22" s="63">
        <v>44.5</v>
      </c>
      <c r="G22" s="63">
        <v>50.5</v>
      </c>
      <c r="H22" s="61">
        <v>34</v>
      </c>
      <c r="I22" s="90">
        <f t="shared" si="0"/>
        <v>1717</v>
      </c>
    </row>
    <row r="23" spans="1:9" ht="15.75" x14ac:dyDescent="0.25">
      <c r="A23" s="61" t="s">
        <v>29</v>
      </c>
      <c r="B23" s="61" t="s">
        <v>25</v>
      </c>
      <c r="C23" s="63">
        <v>9.25</v>
      </c>
      <c r="D23" s="63">
        <v>0</v>
      </c>
      <c r="E23" s="63">
        <v>9.25</v>
      </c>
      <c r="F23" s="63">
        <v>3.25</v>
      </c>
      <c r="G23" s="63">
        <v>6</v>
      </c>
      <c r="H23" s="61">
        <v>160</v>
      </c>
      <c r="I23" s="90">
        <f t="shared" si="0"/>
        <v>960</v>
      </c>
    </row>
    <row r="24" spans="1:9" ht="15.75" x14ac:dyDescent="0.25">
      <c r="A24" s="61" t="s">
        <v>30</v>
      </c>
      <c r="B24" s="61" t="s">
        <v>31</v>
      </c>
      <c r="C24" s="63">
        <v>327</v>
      </c>
      <c r="D24" s="63">
        <v>0</v>
      </c>
      <c r="E24" s="63">
        <v>327</v>
      </c>
      <c r="F24" s="63">
        <v>91</v>
      </c>
      <c r="G24" s="63">
        <v>236</v>
      </c>
      <c r="H24" s="61">
        <v>15.8</v>
      </c>
      <c r="I24" s="90">
        <f t="shared" si="0"/>
        <v>3728.8</v>
      </c>
    </row>
    <row r="25" spans="1:9" ht="15.75" x14ac:dyDescent="0.25">
      <c r="A25" s="61" t="s">
        <v>32</v>
      </c>
      <c r="B25" s="61" t="s">
        <v>25</v>
      </c>
      <c r="C25" s="63">
        <v>56</v>
      </c>
      <c r="D25" s="63">
        <v>0</v>
      </c>
      <c r="E25" s="63">
        <v>56</v>
      </c>
      <c r="F25" s="63">
        <v>23.5</v>
      </c>
      <c r="G25" s="63">
        <v>32.5</v>
      </c>
      <c r="H25" s="61">
        <v>70</v>
      </c>
      <c r="I25" s="90">
        <f t="shared" si="0"/>
        <v>2275</v>
      </c>
    </row>
    <row r="26" spans="1:9" ht="15.75" x14ac:dyDescent="0.25">
      <c r="A26" s="61" t="s">
        <v>33</v>
      </c>
      <c r="B26" s="61" t="s">
        <v>12</v>
      </c>
      <c r="C26" s="63">
        <v>129</v>
      </c>
      <c r="D26" s="63">
        <v>0</v>
      </c>
      <c r="E26" s="63">
        <v>129</v>
      </c>
      <c r="F26" s="63">
        <v>67</v>
      </c>
      <c r="G26" s="63">
        <v>62</v>
      </c>
      <c r="H26" s="61">
        <v>8</v>
      </c>
      <c r="I26" s="90">
        <f t="shared" si="0"/>
        <v>496</v>
      </c>
    </row>
    <row r="27" spans="1:9" ht="15.75" x14ac:dyDescent="0.25">
      <c r="A27" s="61" t="s">
        <v>36</v>
      </c>
      <c r="B27" s="61"/>
      <c r="C27" s="63">
        <v>22</v>
      </c>
      <c r="D27" s="63">
        <v>0</v>
      </c>
      <c r="E27" s="63">
        <v>22</v>
      </c>
      <c r="F27" s="63">
        <v>5</v>
      </c>
      <c r="G27" s="63">
        <v>17</v>
      </c>
      <c r="H27" s="61">
        <v>35</v>
      </c>
      <c r="I27" s="90">
        <f t="shared" si="0"/>
        <v>595</v>
      </c>
    </row>
    <row r="28" spans="1:9" ht="15.75" x14ac:dyDescent="0.25">
      <c r="A28" s="61" t="s">
        <v>37</v>
      </c>
      <c r="B28" s="61" t="s">
        <v>93</v>
      </c>
      <c r="C28" s="63">
        <v>91</v>
      </c>
      <c r="D28" s="63">
        <v>0</v>
      </c>
      <c r="E28" s="63">
        <v>91</v>
      </c>
      <c r="F28" s="63">
        <v>37</v>
      </c>
      <c r="G28" s="63">
        <v>54</v>
      </c>
      <c r="H28" s="61">
        <v>15</v>
      </c>
      <c r="I28" s="90">
        <f t="shared" si="0"/>
        <v>810</v>
      </c>
    </row>
    <row r="29" spans="1:9" ht="15.75" x14ac:dyDescent="0.25">
      <c r="A29" s="61" t="s">
        <v>38</v>
      </c>
      <c r="B29" s="61" t="s">
        <v>25</v>
      </c>
      <c r="C29" s="63">
        <v>24.25</v>
      </c>
      <c r="D29" s="63">
        <v>0</v>
      </c>
      <c r="E29" s="63">
        <v>24.25</v>
      </c>
      <c r="F29" s="63">
        <v>6.25</v>
      </c>
      <c r="G29" s="63">
        <v>18</v>
      </c>
      <c r="H29" s="61">
        <v>35</v>
      </c>
      <c r="I29" s="90">
        <f t="shared" si="0"/>
        <v>630</v>
      </c>
    </row>
    <row r="30" spans="1:9" ht="15.75" x14ac:dyDescent="0.25">
      <c r="A30" s="61" t="s">
        <v>39</v>
      </c>
      <c r="B30" s="61" t="s">
        <v>12</v>
      </c>
      <c r="C30" s="63">
        <v>102</v>
      </c>
      <c r="D30" s="63">
        <v>0</v>
      </c>
      <c r="E30" s="63">
        <v>102</v>
      </c>
      <c r="F30" s="63">
        <v>24</v>
      </c>
      <c r="G30" s="63">
        <v>78</v>
      </c>
      <c r="H30" s="61">
        <v>4.7</v>
      </c>
      <c r="I30" s="90">
        <f t="shared" si="0"/>
        <v>366.6</v>
      </c>
    </row>
    <row r="31" spans="1:9" ht="15.75" x14ac:dyDescent="0.25">
      <c r="A31" s="61" t="s">
        <v>40</v>
      </c>
      <c r="B31" s="61" t="s">
        <v>41</v>
      </c>
      <c r="C31" s="63">
        <v>25</v>
      </c>
      <c r="D31" s="63">
        <v>0</v>
      </c>
      <c r="E31" s="63">
        <v>25</v>
      </c>
      <c r="F31" s="63">
        <v>11</v>
      </c>
      <c r="G31" s="63">
        <v>14</v>
      </c>
      <c r="H31" s="61">
        <v>67.8</v>
      </c>
      <c r="I31" s="90">
        <f t="shared" si="0"/>
        <v>949.19999999999993</v>
      </c>
    </row>
    <row r="32" spans="1:9" ht="15.75" x14ac:dyDescent="0.25">
      <c r="A32" s="61" t="s">
        <v>42</v>
      </c>
      <c r="B32" s="61" t="s">
        <v>12</v>
      </c>
      <c r="C32" s="63">
        <v>950</v>
      </c>
      <c r="D32" s="63">
        <v>0</v>
      </c>
      <c r="E32" s="63">
        <v>950</v>
      </c>
      <c r="F32" s="63">
        <v>530</v>
      </c>
      <c r="G32" s="63">
        <v>420</v>
      </c>
      <c r="H32" s="61">
        <v>4</v>
      </c>
      <c r="I32" s="90">
        <f t="shared" si="0"/>
        <v>1680</v>
      </c>
    </row>
    <row r="33" spans="1:10" ht="15.75" x14ac:dyDescent="0.25">
      <c r="A33" s="61" t="s">
        <v>43</v>
      </c>
      <c r="B33" s="61" t="s">
        <v>25</v>
      </c>
      <c r="C33" s="63">
        <v>90</v>
      </c>
      <c r="D33" s="63">
        <v>0</v>
      </c>
      <c r="E33" s="63">
        <v>90</v>
      </c>
      <c r="F33" s="63">
        <v>23.5</v>
      </c>
      <c r="G33" s="63">
        <v>66.5</v>
      </c>
      <c r="H33" s="61">
        <v>60</v>
      </c>
      <c r="I33" s="90">
        <f t="shared" si="0"/>
        <v>3990</v>
      </c>
    </row>
    <row r="34" spans="1:10" ht="15.75" x14ac:dyDescent="0.25">
      <c r="A34" s="61" t="s">
        <v>44</v>
      </c>
      <c r="B34" s="61" t="s">
        <v>45</v>
      </c>
      <c r="C34" s="63">
        <v>16</v>
      </c>
      <c r="D34" s="63">
        <v>0</v>
      </c>
      <c r="E34" s="63">
        <v>16</v>
      </c>
      <c r="F34" s="63">
        <v>5</v>
      </c>
      <c r="G34" s="63">
        <v>11</v>
      </c>
      <c r="H34" s="61">
        <v>200</v>
      </c>
      <c r="I34" s="90">
        <f t="shared" si="0"/>
        <v>2200</v>
      </c>
    </row>
    <row r="35" spans="1:10" ht="15.75" x14ac:dyDescent="0.25">
      <c r="A35" s="61" t="s">
        <v>46</v>
      </c>
      <c r="B35" s="61" t="s">
        <v>25</v>
      </c>
      <c r="C35" s="63">
        <v>32</v>
      </c>
      <c r="D35" s="63">
        <v>0</v>
      </c>
      <c r="E35" s="63">
        <v>32</v>
      </c>
      <c r="F35" s="63">
        <v>10</v>
      </c>
      <c r="G35" s="63">
        <v>22</v>
      </c>
      <c r="H35" s="61">
        <v>120</v>
      </c>
      <c r="I35" s="90">
        <f t="shared" si="0"/>
        <v>2640</v>
      </c>
    </row>
    <row r="36" spans="1:10" ht="15.75" x14ac:dyDescent="0.25">
      <c r="A36" s="61" t="s">
        <v>47</v>
      </c>
      <c r="B36" s="61" t="s">
        <v>12</v>
      </c>
      <c r="C36" s="63">
        <v>260</v>
      </c>
      <c r="D36" s="63">
        <v>0</v>
      </c>
      <c r="E36" s="63">
        <v>260</v>
      </c>
      <c r="F36" s="63">
        <v>63</v>
      </c>
      <c r="G36" s="63">
        <v>197</v>
      </c>
      <c r="H36" s="61">
        <v>16.95</v>
      </c>
      <c r="I36" s="90">
        <f t="shared" si="0"/>
        <v>3339.1499999999996</v>
      </c>
    </row>
    <row r="37" spans="1:10" ht="15.75" x14ac:dyDescent="0.25">
      <c r="A37" s="61" t="s">
        <v>48</v>
      </c>
      <c r="B37" s="61" t="s">
        <v>41</v>
      </c>
      <c r="C37" s="63">
        <v>9</v>
      </c>
      <c r="D37" s="63">
        <v>0</v>
      </c>
      <c r="E37" s="63">
        <v>9</v>
      </c>
      <c r="F37" s="63">
        <v>2.1</v>
      </c>
      <c r="G37" s="63">
        <v>6.9</v>
      </c>
      <c r="H37" s="62">
        <v>1400</v>
      </c>
      <c r="I37" s="90">
        <f t="shared" si="0"/>
        <v>9660</v>
      </c>
    </row>
    <row r="38" spans="1:10" ht="15.75" x14ac:dyDescent="0.25">
      <c r="A38" s="61" t="s">
        <v>49</v>
      </c>
      <c r="B38" s="61" t="s">
        <v>12</v>
      </c>
      <c r="C38" s="63">
        <v>82</v>
      </c>
      <c r="D38" s="63">
        <v>0</v>
      </c>
      <c r="E38" s="63">
        <v>82</v>
      </c>
      <c r="F38" s="63">
        <v>24</v>
      </c>
      <c r="G38" s="63">
        <v>58</v>
      </c>
      <c r="H38" s="61">
        <v>75</v>
      </c>
      <c r="I38" s="90">
        <f t="shared" si="0"/>
        <v>4350</v>
      </c>
    </row>
    <row r="39" spans="1:10" ht="15.75" x14ac:dyDescent="0.25">
      <c r="A39" s="61" t="s">
        <v>51</v>
      </c>
      <c r="B39" s="61" t="s">
        <v>41</v>
      </c>
      <c r="C39" s="63">
        <v>1</v>
      </c>
      <c r="D39" s="63">
        <v>0</v>
      </c>
      <c r="E39" s="63">
        <v>1</v>
      </c>
      <c r="F39" s="63">
        <v>0</v>
      </c>
      <c r="G39" s="63">
        <v>1</v>
      </c>
      <c r="H39" s="61">
        <v>67.8</v>
      </c>
      <c r="I39" s="90">
        <f t="shared" si="0"/>
        <v>67.8</v>
      </c>
    </row>
    <row r="40" spans="1:10" ht="15.75" x14ac:dyDescent="0.25">
      <c r="A40" s="61" t="s">
        <v>54</v>
      </c>
      <c r="B40" s="61" t="s">
        <v>88</v>
      </c>
      <c r="C40" s="63">
        <v>21.9</v>
      </c>
      <c r="D40" s="63">
        <v>0</v>
      </c>
      <c r="E40" s="63">
        <v>21.9</v>
      </c>
      <c r="F40" s="63">
        <v>10.9</v>
      </c>
      <c r="G40" s="63">
        <v>11</v>
      </c>
      <c r="H40" s="61">
        <v>73.27</v>
      </c>
      <c r="I40" s="90">
        <f t="shared" si="0"/>
        <v>805.96999999999991</v>
      </c>
    </row>
    <row r="41" spans="1:10" ht="15.75" x14ac:dyDescent="0.25">
      <c r="A41" s="61" t="s">
        <v>56</v>
      </c>
      <c r="B41" s="61" t="s">
        <v>57</v>
      </c>
      <c r="C41" s="63">
        <v>0.9</v>
      </c>
      <c r="D41" s="63">
        <v>0</v>
      </c>
      <c r="E41" s="63">
        <v>1.9</v>
      </c>
      <c r="F41" s="63">
        <v>0.15</v>
      </c>
      <c r="G41" s="63">
        <v>1.75</v>
      </c>
      <c r="H41" s="61">
        <v>150</v>
      </c>
      <c r="I41" s="90">
        <f t="shared" si="0"/>
        <v>262.5</v>
      </c>
    </row>
    <row r="42" spans="1:10" ht="15.75" x14ac:dyDescent="0.25">
      <c r="A42" s="61" t="s">
        <v>59</v>
      </c>
      <c r="B42" s="61" t="s">
        <v>25</v>
      </c>
      <c r="C42" s="63">
        <v>2.25</v>
      </c>
      <c r="D42" s="63">
        <v>0</v>
      </c>
      <c r="E42" s="63">
        <v>2.25</v>
      </c>
      <c r="F42" s="63">
        <v>1.25</v>
      </c>
      <c r="G42" s="63">
        <v>1</v>
      </c>
      <c r="H42" s="61">
        <v>75</v>
      </c>
      <c r="I42" s="90">
        <f t="shared" si="0"/>
        <v>75</v>
      </c>
    </row>
    <row r="43" spans="1:10" ht="15.75" x14ac:dyDescent="0.25">
      <c r="A43" s="61" t="s">
        <v>60</v>
      </c>
      <c r="B43" s="61" t="s">
        <v>61</v>
      </c>
      <c r="C43" s="63">
        <v>41</v>
      </c>
      <c r="D43" s="63">
        <v>0</v>
      </c>
      <c r="E43" s="63">
        <v>41</v>
      </c>
      <c r="F43" s="63">
        <v>18</v>
      </c>
      <c r="G43" s="63">
        <v>23</v>
      </c>
      <c r="H43" s="61">
        <v>75</v>
      </c>
      <c r="I43" s="90">
        <f t="shared" si="0"/>
        <v>1725</v>
      </c>
    </row>
    <row r="44" spans="1:10" ht="15.75" x14ac:dyDescent="0.25">
      <c r="A44" s="61" t="s">
        <v>62</v>
      </c>
      <c r="B44" s="61" t="s">
        <v>25</v>
      </c>
      <c r="C44" s="63">
        <v>52</v>
      </c>
      <c r="D44" s="63">
        <v>0</v>
      </c>
      <c r="E44" s="63">
        <v>52</v>
      </c>
      <c r="F44" s="63">
        <v>32</v>
      </c>
      <c r="G44" s="63">
        <v>20</v>
      </c>
      <c r="H44" s="61">
        <v>40</v>
      </c>
      <c r="I44" s="90">
        <f t="shared" si="0"/>
        <v>800</v>
      </c>
    </row>
    <row r="45" spans="1:10" ht="15.75" x14ac:dyDescent="0.25">
      <c r="A45" s="61" t="s">
        <v>63</v>
      </c>
      <c r="B45" s="61" t="s">
        <v>12</v>
      </c>
      <c r="C45" s="63">
        <v>544</v>
      </c>
      <c r="D45" s="63">
        <v>0</v>
      </c>
      <c r="E45" s="63">
        <v>544</v>
      </c>
      <c r="F45" s="63">
        <v>192</v>
      </c>
      <c r="G45" s="63">
        <v>352</v>
      </c>
      <c r="H45" s="61">
        <v>20</v>
      </c>
      <c r="I45" s="90">
        <f t="shared" si="0"/>
        <v>7040</v>
      </c>
    </row>
    <row r="46" spans="1:10" ht="15.75" x14ac:dyDescent="0.25">
      <c r="A46" s="61" t="s">
        <v>64</v>
      </c>
      <c r="B46" s="61" t="s">
        <v>25</v>
      </c>
      <c r="C46" s="63">
        <v>20.999999999999996</v>
      </c>
      <c r="D46" s="63">
        <v>0</v>
      </c>
      <c r="E46" s="63">
        <v>20.999999999999996</v>
      </c>
      <c r="F46" s="63">
        <v>10.25</v>
      </c>
      <c r="G46" s="63">
        <v>10.75</v>
      </c>
      <c r="H46" s="61">
        <v>150</v>
      </c>
      <c r="I46" s="90">
        <f t="shared" si="0"/>
        <v>1612.5</v>
      </c>
      <c r="J46" t="s">
        <v>95</v>
      </c>
    </row>
    <row r="47" spans="1:10" ht="15.75" x14ac:dyDescent="0.25">
      <c r="A47" s="61" t="s">
        <v>65</v>
      </c>
      <c r="B47" s="61" t="s">
        <v>25</v>
      </c>
      <c r="C47" s="63">
        <v>25.05</v>
      </c>
      <c r="D47" s="63">
        <v>0</v>
      </c>
      <c r="E47" s="63">
        <v>25.05</v>
      </c>
      <c r="F47" s="63">
        <v>11.43</v>
      </c>
      <c r="G47" s="63">
        <v>13.62</v>
      </c>
      <c r="H47" s="61">
        <v>211.86</v>
      </c>
      <c r="I47" s="90">
        <f t="shared" si="0"/>
        <v>2885.5331999999999</v>
      </c>
    </row>
    <row r="48" spans="1:10" ht="15.75" x14ac:dyDescent="0.25">
      <c r="A48" s="61" t="s">
        <v>97</v>
      </c>
      <c r="B48" s="61" t="s">
        <v>98</v>
      </c>
      <c r="C48" s="63">
        <v>0.75</v>
      </c>
      <c r="D48" s="63">
        <v>0</v>
      </c>
      <c r="E48" s="63">
        <v>0.75</v>
      </c>
      <c r="F48" s="63">
        <v>0.25</v>
      </c>
      <c r="G48" s="63">
        <v>0.5</v>
      </c>
      <c r="H48" s="61">
        <v>300</v>
      </c>
      <c r="I48" s="90">
        <f t="shared" si="0"/>
        <v>150</v>
      </c>
    </row>
    <row r="49" spans="1:9" ht="15.75" x14ac:dyDescent="0.25">
      <c r="A49" s="61" t="s">
        <v>66</v>
      </c>
      <c r="B49" s="61" t="s">
        <v>67</v>
      </c>
      <c r="C49" s="63">
        <v>14</v>
      </c>
      <c r="D49" s="63">
        <v>0</v>
      </c>
      <c r="E49" s="63">
        <v>14</v>
      </c>
      <c r="F49" s="63">
        <v>3.5</v>
      </c>
      <c r="G49" s="63">
        <v>10.5</v>
      </c>
      <c r="H49" s="61">
        <v>25</v>
      </c>
      <c r="I49" s="90">
        <f t="shared" si="0"/>
        <v>262.5</v>
      </c>
    </row>
    <row r="50" spans="1:9" ht="15.75" x14ac:dyDescent="0.25">
      <c r="A50" s="61" t="s">
        <v>68</v>
      </c>
      <c r="B50" s="61" t="s">
        <v>25</v>
      </c>
      <c r="C50" s="63">
        <v>22</v>
      </c>
      <c r="D50" s="63">
        <v>0</v>
      </c>
      <c r="E50" s="63">
        <v>22</v>
      </c>
      <c r="F50" s="63">
        <v>6</v>
      </c>
      <c r="G50" s="63">
        <v>16</v>
      </c>
      <c r="H50" s="61">
        <v>120</v>
      </c>
      <c r="I50" s="90">
        <f t="shared" si="0"/>
        <v>1920</v>
      </c>
    </row>
    <row r="51" spans="1:9" ht="15.75" x14ac:dyDescent="0.25">
      <c r="A51" s="61" t="s">
        <v>69</v>
      </c>
      <c r="B51" s="61" t="s">
        <v>70</v>
      </c>
      <c r="C51" s="63">
        <v>146</v>
      </c>
      <c r="D51" s="63">
        <v>0</v>
      </c>
      <c r="E51" s="63">
        <v>146</v>
      </c>
      <c r="F51" s="63">
        <v>48</v>
      </c>
      <c r="G51" s="63">
        <v>98</v>
      </c>
      <c r="H51" s="61">
        <v>12.71</v>
      </c>
      <c r="I51" s="90">
        <f t="shared" si="0"/>
        <v>1245.5800000000002</v>
      </c>
    </row>
    <row r="52" spans="1:9" ht="15.75" x14ac:dyDescent="0.25">
      <c r="A52" s="61" t="s">
        <v>71</v>
      </c>
      <c r="B52" s="61" t="s">
        <v>94</v>
      </c>
      <c r="C52" s="63">
        <v>5.25</v>
      </c>
      <c r="D52" s="63">
        <v>0</v>
      </c>
      <c r="E52" s="63">
        <v>5.25</v>
      </c>
      <c r="F52" s="63">
        <v>3.75</v>
      </c>
      <c r="G52" s="63">
        <v>1.5</v>
      </c>
      <c r="H52" s="61">
        <v>50</v>
      </c>
      <c r="I52" s="90">
        <f t="shared" si="0"/>
        <v>75</v>
      </c>
    </row>
    <row r="53" spans="1:9" ht="15.75" x14ac:dyDescent="0.25">
      <c r="A53" s="61" t="s">
        <v>72</v>
      </c>
      <c r="B53" s="61" t="s">
        <v>70</v>
      </c>
      <c r="C53" s="63">
        <v>33</v>
      </c>
      <c r="D53" s="63">
        <v>0</v>
      </c>
      <c r="E53" s="63">
        <v>33</v>
      </c>
      <c r="F53" s="63">
        <v>10</v>
      </c>
      <c r="G53" s="63">
        <v>23</v>
      </c>
      <c r="H53" s="61">
        <v>33.89</v>
      </c>
      <c r="I53" s="90">
        <f t="shared" si="0"/>
        <v>779.47</v>
      </c>
    </row>
    <row r="54" spans="1:9" ht="15.75" x14ac:dyDescent="0.25">
      <c r="A54" s="61" t="s">
        <v>73</v>
      </c>
      <c r="B54" s="61" t="s">
        <v>12</v>
      </c>
      <c r="C54" s="63">
        <v>262</v>
      </c>
      <c r="D54" s="63">
        <v>0</v>
      </c>
      <c r="E54" s="63">
        <v>262</v>
      </c>
      <c r="F54" s="63">
        <v>78</v>
      </c>
      <c r="G54" s="63">
        <v>184</v>
      </c>
      <c r="H54" s="61">
        <v>6.78</v>
      </c>
      <c r="I54" s="90">
        <f t="shared" si="0"/>
        <v>1247.52</v>
      </c>
    </row>
    <row r="55" spans="1:9" ht="15.75" x14ac:dyDescent="0.25">
      <c r="A55" s="61" t="s">
        <v>74</v>
      </c>
      <c r="B55" s="61" t="s">
        <v>25</v>
      </c>
      <c r="C55" s="63">
        <v>31</v>
      </c>
      <c r="D55" s="63">
        <v>0</v>
      </c>
      <c r="E55" s="63">
        <v>31</v>
      </c>
      <c r="F55" s="63">
        <v>7.5</v>
      </c>
      <c r="G55" s="63">
        <v>23.5</v>
      </c>
      <c r="H55" s="61">
        <v>42.37</v>
      </c>
      <c r="I55" s="90">
        <f t="shared" si="0"/>
        <v>995.69499999999994</v>
      </c>
    </row>
    <row r="56" spans="1:9" ht="15.75" x14ac:dyDescent="0.25">
      <c r="A56" s="61" t="s">
        <v>75</v>
      </c>
      <c r="B56" s="61" t="s">
        <v>41</v>
      </c>
      <c r="C56" s="63">
        <v>1</v>
      </c>
      <c r="D56" s="63">
        <v>0</v>
      </c>
      <c r="E56" s="63">
        <v>1</v>
      </c>
      <c r="F56" s="63">
        <v>0</v>
      </c>
      <c r="G56" s="63">
        <v>1</v>
      </c>
      <c r="H56" s="61">
        <v>67.8</v>
      </c>
      <c r="I56" s="90">
        <f t="shared" si="0"/>
        <v>67.8</v>
      </c>
    </row>
    <row r="57" spans="1:9" ht="15.75" x14ac:dyDescent="0.25">
      <c r="A57" s="61" t="s">
        <v>76</v>
      </c>
      <c r="B57" s="61" t="s">
        <v>23</v>
      </c>
      <c r="C57" s="63">
        <v>2.25</v>
      </c>
      <c r="D57" s="63">
        <v>0</v>
      </c>
      <c r="E57" s="63">
        <v>2.25</v>
      </c>
      <c r="F57" s="63">
        <v>1</v>
      </c>
      <c r="G57" s="63">
        <v>1.25</v>
      </c>
      <c r="H57" s="61">
        <v>127.12</v>
      </c>
      <c r="I57" s="90">
        <f t="shared" si="0"/>
        <v>158.9</v>
      </c>
    </row>
    <row r="58" spans="1:9" ht="15.75" x14ac:dyDescent="0.25">
      <c r="A58" s="61" t="s">
        <v>77</v>
      </c>
      <c r="B58" s="61" t="s">
        <v>25</v>
      </c>
      <c r="C58" s="63">
        <v>130</v>
      </c>
      <c r="D58" s="63">
        <v>0</v>
      </c>
      <c r="E58" s="63">
        <v>130</v>
      </c>
      <c r="F58" s="63">
        <v>3</v>
      </c>
      <c r="G58" s="63">
        <v>60</v>
      </c>
      <c r="H58" s="61">
        <v>20</v>
      </c>
      <c r="I58" s="90">
        <f t="shared" si="0"/>
        <v>1200</v>
      </c>
    </row>
    <row r="59" spans="1:9" ht="18" x14ac:dyDescent="0.25">
      <c r="A59" s="103" t="s">
        <v>86</v>
      </c>
      <c r="B59" s="61" t="s">
        <v>57</v>
      </c>
      <c r="C59" s="63">
        <v>4</v>
      </c>
      <c r="D59" s="63">
        <v>0</v>
      </c>
      <c r="E59" s="63">
        <v>4</v>
      </c>
      <c r="F59" s="63">
        <v>2</v>
      </c>
      <c r="G59" s="63">
        <v>2</v>
      </c>
      <c r="H59" s="61">
        <v>30</v>
      </c>
      <c r="I59" s="90">
        <f t="shared" si="0"/>
        <v>60</v>
      </c>
    </row>
    <row r="60" spans="1:9" ht="18" x14ac:dyDescent="0.25">
      <c r="A60" s="103" t="s">
        <v>103</v>
      </c>
      <c r="B60" s="61" t="s">
        <v>12</v>
      </c>
      <c r="C60" s="63">
        <v>5</v>
      </c>
      <c r="D60" s="63">
        <v>0</v>
      </c>
      <c r="E60" s="63">
        <v>5</v>
      </c>
      <c r="F60" s="63">
        <v>1</v>
      </c>
      <c r="G60" s="63">
        <v>4</v>
      </c>
      <c r="H60" s="61">
        <v>35</v>
      </c>
      <c r="I60" s="90">
        <v>140</v>
      </c>
    </row>
    <row r="61" spans="1:9" ht="15.75" x14ac:dyDescent="0.25">
      <c r="A61" s="61"/>
      <c r="B61" s="61"/>
      <c r="C61" s="63"/>
      <c r="D61" s="63"/>
      <c r="E61" s="63"/>
      <c r="F61" s="63"/>
      <c r="G61" s="63"/>
      <c r="H61" s="61"/>
      <c r="I61" s="64"/>
    </row>
    <row r="62" spans="1:9" ht="18" x14ac:dyDescent="0.25">
      <c r="A62" s="65" t="s">
        <v>78</v>
      </c>
      <c r="B62" s="65"/>
      <c r="C62" s="66"/>
      <c r="D62" s="67"/>
      <c r="E62" s="67"/>
      <c r="F62" s="66"/>
      <c r="G62" s="68"/>
      <c r="H62" s="69"/>
      <c r="I62" s="70">
        <f>SUM(I19:I61)</f>
        <v>68785.518200000006</v>
      </c>
    </row>
    <row r="63" spans="1:9" x14ac:dyDescent="0.25">
      <c r="A63" s="32"/>
      <c r="B63" s="32"/>
      <c r="C63" s="32"/>
      <c r="D63" s="33"/>
      <c r="E63" s="33"/>
      <c r="F63" s="32"/>
      <c r="G63" s="33"/>
      <c r="H63" s="24"/>
      <c r="I63" s="34"/>
    </row>
    <row r="64" spans="1:9" ht="20.25" x14ac:dyDescent="0.3">
      <c r="A64" s="35"/>
      <c r="B64" s="35"/>
      <c r="C64" s="35"/>
      <c r="D64" s="36"/>
      <c r="E64" s="36"/>
      <c r="F64" s="35"/>
      <c r="G64" s="36"/>
      <c r="H64" s="37"/>
      <c r="I64" s="38"/>
    </row>
    <row r="65" spans="1:9" ht="15.75" x14ac:dyDescent="0.25">
      <c r="A65" s="97" t="s">
        <v>79</v>
      </c>
      <c r="B65" s="97"/>
      <c r="C65" s="96"/>
      <c r="D65" s="97" t="s">
        <v>80</v>
      </c>
      <c r="E65" s="97"/>
      <c r="F65" s="96"/>
      <c r="G65" s="97" t="s">
        <v>81</v>
      </c>
      <c r="H65" s="97"/>
      <c r="I65" s="97"/>
    </row>
    <row r="66" spans="1:9" x14ac:dyDescent="0.25">
      <c r="A66" s="96"/>
      <c r="B66" s="96"/>
      <c r="C66" s="96"/>
      <c r="D66" s="96"/>
      <c r="E66" s="96"/>
      <c r="F66" s="96"/>
      <c r="G66" s="96"/>
      <c r="H66" s="96"/>
      <c r="I66" s="96"/>
    </row>
    <row r="67" spans="1:9" ht="15.75" x14ac:dyDescent="0.25">
      <c r="A67" s="97"/>
      <c r="B67" s="97"/>
      <c r="C67" s="97"/>
      <c r="D67" s="97"/>
      <c r="E67" s="97"/>
      <c r="F67" s="97"/>
      <c r="G67" s="97"/>
      <c r="H67" s="97"/>
      <c r="I67" s="97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67"/>
  <sheetViews>
    <sheetView workbookViewId="0">
      <selection activeCell="G18" sqref="G18:G60"/>
    </sheetView>
  </sheetViews>
  <sheetFormatPr baseColWidth="10" defaultRowHeight="15" x14ac:dyDescent="0.25"/>
  <cols>
    <col min="1" max="1" width="15.7109375" customWidth="1"/>
    <col min="2" max="2" width="13.42578125" customWidth="1"/>
    <col min="8" max="8" width="9.140625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100"/>
      <c r="B5" s="100"/>
      <c r="C5" s="99"/>
      <c r="D5" s="100"/>
      <c r="E5" s="100"/>
      <c r="F5" s="100"/>
      <c r="G5" s="100"/>
      <c r="H5" s="100"/>
      <c r="I5" s="100"/>
    </row>
    <row r="6" spans="1:9" x14ac:dyDescent="0.25">
      <c r="A6" s="100"/>
      <c r="B6" s="100"/>
      <c r="C6" s="99"/>
      <c r="D6" s="100"/>
      <c r="E6" s="100"/>
      <c r="F6" s="100"/>
      <c r="G6" s="100"/>
      <c r="H6" s="100"/>
      <c r="I6" s="100"/>
    </row>
    <row r="7" spans="1:9" x14ac:dyDescent="0.25">
      <c r="A7" s="100"/>
      <c r="B7" s="100"/>
      <c r="C7" s="99"/>
      <c r="D7" s="100"/>
      <c r="E7" s="100"/>
      <c r="F7" s="100"/>
      <c r="G7" s="100"/>
      <c r="H7" s="100"/>
      <c r="I7" s="100"/>
    </row>
    <row r="8" spans="1:9" x14ac:dyDescent="0.25">
      <c r="A8" s="100"/>
      <c r="B8" s="100"/>
      <c r="C8" s="153" t="s">
        <v>0</v>
      </c>
      <c r="D8" s="154"/>
      <c r="E8" s="154"/>
      <c r="F8" s="100"/>
      <c r="G8" s="100"/>
      <c r="H8" s="100"/>
      <c r="I8" s="100"/>
    </row>
    <row r="9" spans="1:9" ht="15.75" x14ac:dyDescent="0.25">
      <c r="A9" s="100"/>
      <c r="B9" s="155" t="s">
        <v>1</v>
      </c>
      <c r="C9" s="155"/>
      <c r="D9" s="155"/>
      <c r="E9" s="155"/>
      <c r="F9" s="155"/>
      <c r="G9" s="100"/>
      <c r="H9" s="5"/>
      <c r="I9" s="100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99"/>
      <c r="G10" s="99"/>
      <c r="H10" s="99"/>
      <c r="I10" s="100"/>
    </row>
    <row r="11" spans="1:9" x14ac:dyDescent="0.25">
      <c r="A11" s="100"/>
      <c r="B11" s="100"/>
      <c r="C11" s="100"/>
      <c r="D11" s="6"/>
      <c r="E11" s="100"/>
      <c r="F11" s="100"/>
      <c r="G11" s="100"/>
      <c r="H11" s="100"/>
      <c r="I11" s="100"/>
    </row>
    <row r="12" spans="1:9" x14ac:dyDescent="0.25">
      <c r="A12" s="6" t="s">
        <v>3</v>
      </c>
      <c r="B12" s="102" t="s">
        <v>83</v>
      </c>
      <c r="C12" s="156" t="s">
        <v>4</v>
      </c>
      <c r="D12" s="156"/>
      <c r="E12" s="156"/>
      <c r="F12" s="102"/>
      <c r="G12" s="102"/>
      <c r="H12" s="102"/>
      <c r="I12" s="9"/>
    </row>
    <row r="13" spans="1:9" x14ac:dyDescent="0.25">
      <c r="A13" s="10" t="s">
        <v>5</v>
      </c>
      <c r="B13" s="11"/>
      <c r="C13" s="102" t="s">
        <v>6</v>
      </c>
      <c r="D13" s="102"/>
      <c r="E13" s="102"/>
      <c r="F13" s="102"/>
      <c r="G13" s="102"/>
      <c r="H13" s="102"/>
      <c r="I13" s="9"/>
    </row>
    <row r="14" spans="1:9" x14ac:dyDescent="0.25">
      <c r="A14" s="10" t="s">
        <v>7</v>
      </c>
      <c r="B14" s="102"/>
      <c r="C14" s="12" t="s">
        <v>8</v>
      </c>
      <c r="D14" s="12"/>
      <c r="E14" s="99" t="s">
        <v>9</v>
      </c>
      <c r="F14" s="12" t="s">
        <v>104</v>
      </c>
      <c r="G14" s="12"/>
      <c r="H14" s="99" t="s">
        <v>10</v>
      </c>
      <c r="I14" s="13">
        <v>2024</v>
      </c>
    </row>
    <row r="15" spans="1:9" ht="15.75" thickBot="1" x14ac:dyDescent="0.3">
      <c r="A15" s="6"/>
      <c r="B15" s="99"/>
      <c r="C15" s="99"/>
      <c r="D15" s="99"/>
      <c r="E15" s="99"/>
      <c r="F15" s="99"/>
      <c r="G15" s="99"/>
      <c r="H15" s="99"/>
      <c r="I15" s="100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</row>
    <row r="17" spans="1:9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9" ht="15.75" x14ac:dyDescent="0.25">
      <c r="A18" s="61" t="s">
        <v>22</v>
      </c>
      <c r="B18" s="61" t="s">
        <v>23</v>
      </c>
      <c r="C18" s="63">
        <v>3</v>
      </c>
      <c r="D18" s="63">
        <v>0</v>
      </c>
      <c r="E18" s="63">
        <v>3</v>
      </c>
      <c r="F18" s="63">
        <f t="shared" ref="F18:F38" si="0">+E18-G18</f>
        <v>2.5</v>
      </c>
      <c r="G18" s="63">
        <v>0.5</v>
      </c>
      <c r="H18" s="63">
        <v>862.07</v>
      </c>
      <c r="I18" s="90">
        <f>+G18*H18</f>
        <v>431.03500000000003</v>
      </c>
    </row>
    <row r="19" spans="1:9" ht="15.75" x14ac:dyDescent="0.25">
      <c r="A19" s="61" t="s">
        <v>24</v>
      </c>
      <c r="B19" s="61" t="s">
        <v>25</v>
      </c>
      <c r="C19" s="63">
        <v>8.5</v>
      </c>
      <c r="D19" s="63">
        <v>0</v>
      </c>
      <c r="E19" s="63">
        <v>8.5</v>
      </c>
      <c r="F19" s="63">
        <f t="shared" si="0"/>
        <v>5.5</v>
      </c>
      <c r="G19" s="63">
        <v>3</v>
      </c>
      <c r="H19" s="61">
        <v>150</v>
      </c>
      <c r="I19" s="90">
        <f t="shared" ref="I19:I59" si="1">+G19*H19</f>
        <v>450</v>
      </c>
    </row>
    <row r="20" spans="1:9" ht="15.75" x14ac:dyDescent="0.25">
      <c r="A20" s="61" t="s">
        <v>26</v>
      </c>
      <c r="B20" s="61" t="s">
        <v>25</v>
      </c>
      <c r="C20" s="63">
        <v>89.5</v>
      </c>
      <c r="D20" s="63">
        <v>0</v>
      </c>
      <c r="E20" s="63">
        <v>89.5</v>
      </c>
      <c r="F20" s="63">
        <f t="shared" si="0"/>
        <v>49.5</v>
      </c>
      <c r="G20" s="63">
        <v>40</v>
      </c>
      <c r="H20" s="61">
        <v>34</v>
      </c>
      <c r="I20" s="90">
        <f t="shared" si="1"/>
        <v>1360</v>
      </c>
    </row>
    <row r="21" spans="1:9" ht="15.75" x14ac:dyDescent="0.25">
      <c r="A21" s="61" t="s">
        <v>27</v>
      </c>
      <c r="B21" s="61" t="s">
        <v>25</v>
      </c>
      <c r="C21" s="63">
        <v>5.6</v>
      </c>
      <c r="D21" s="63">
        <v>0</v>
      </c>
      <c r="E21" s="63">
        <v>5.6</v>
      </c>
      <c r="F21" s="63">
        <f t="shared" si="0"/>
        <v>2.8499999999999996</v>
      </c>
      <c r="G21" s="63">
        <v>2.75</v>
      </c>
      <c r="H21" s="61">
        <v>90</v>
      </c>
      <c r="I21" s="90">
        <f t="shared" si="1"/>
        <v>247.5</v>
      </c>
    </row>
    <row r="22" spans="1:9" ht="15.75" x14ac:dyDescent="0.25">
      <c r="A22" s="61" t="s">
        <v>28</v>
      </c>
      <c r="B22" s="61" t="s">
        <v>25</v>
      </c>
      <c r="C22" s="63">
        <v>50.5</v>
      </c>
      <c r="D22" s="63">
        <v>0</v>
      </c>
      <c r="E22" s="63">
        <v>50.5</v>
      </c>
      <c r="F22" s="63">
        <f t="shared" si="0"/>
        <v>42.5</v>
      </c>
      <c r="G22" s="63">
        <v>8</v>
      </c>
      <c r="H22" s="61">
        <v>34</v>
      </c>
      <c r="I22" s="90">
        <f t="shared" si="1"/>
        <v>272</v>
      </c>
    </row>
    <row r="23" spans="1:9" ht="15.75" x14ac:dyDescent="0.25">
      <c r="A23" s="61" t="s">
        <v>29</v>
      </c>
      <c r="B23" s="61" t="s">
        <v>25</v>
      </c>
      <c r="C23" s="63">
        <v>6</v>
      </c>
      <c r="D23" s="63">
        <v>0</v>
      </c>
      <c r="E23" s="63">
        <v>6</v>
      </c>
      <c r="F23" s="63">
        <f t="shared" si="0"/>
        <v>2</v>
      </c>
      <c r="G23" s="63">
        <v>4</v>
      </c>
      <c r="H23" s="61">
        <v>160</v>
      </c>
      <c r="I23" s="90">
        <f t="shared" si="1"/>
        <v>640</v>
      </c>
    </row>
    <row r="24" spans="1:9" ht="15.75" x14ac:dyDescent="0.25">
      <c r="A24" s="61" t="s">
        <v>30</v>
      </c>
      <c r="B24" s="61" t="s">
        <v>31</v>
      </c>
      <c r="C24" s="63">
        <v>236</v>
      </c>
      <c r="D24" s="63">
        <v>0</v>
      </c>
      <c r="E24" s="63">
        <v>236</v>
      </c>
      <c r="F24" s="63">
        <f t="shared" si="0"/>
        <v>177</v>
      </c>
      <c r="G24" s="63">
        <v>59</v>
      </c>
      <c r="H24" s="61">
        <v>15.8</v>
      </c>
      <c r="I24" s="90">
        <f t="shared" si="1"/>
        <v>932.2</v>
      </c>
    </row>
    <row r="25" spans="1:9" ht="15.75" x14ac:dyDescent="0.25">
      <c r="A25" s="61" t="s">
        <v>32</v>
      </c>
      <c r="B25" s="61" t="s">
        <v>25</v>
      </c>
      <c r="C25" s="63">
        <v>32.5</v>
      </c>
      <c r="D25" s="63">
        <v>0</v>
      </c>
      <c r="E25" s="63">
        <v>32.5</v>
      </c>
      <c r="F25" s="63">
        <f t="shared" si="0"/>
        <v>24</v>
      </c>
      <c r="G25" s="63">
        <v>8.5</v>
      </c>
      <c r="H25" s="61">
        <v>70</v>
      </c>
      <c r="I25" s="90">
        <f t="shared" si="1"/>
        <v>595</v>
      </c>
    </row>
    <row r="26" spans="1:9" ht="15.75" x14ac:dyDescent="0.25">
      <c r="A26" s="61" t="s">
        <v>33</v>
      </c>
      <c r="B26" s="61" t="s">
        <v>12</v>
      </c>
      <c r="C26" s="63">
        <v>62</v>
      </c>
      <c r="D26" s="63">
        <v>0</v>
      </c>
      <c r="E26" s="63">
        <v>62</v>
      </c>
      <c r="F26" s="63">
        <f t="shared" si="0"/>
        <v>48</v>
      </c>
      <c r="G26" s="63">
        <v>14</v>
      </c>
      <c r="H26" s="61">
        <v>8</v>
      </c>
      <c r="I26" s="90">
        <f t="shared" si="1"/>
        <v>112</v>
      </c>
    </row>
    <row r="27" spans="1:9" ht="15.75" x14ac:dyDescent="0.25">
      <c r="A27" s="61" t="s">
        <v>36</v>
      </c>
      <c r="B27" s="61"/>
      <c r="C27" s="63">
        <v>17</v>
      </c>
      <c r="D27" s="63">
        <v>0</v>
      </c>
      <c r="E27" s="63">
        <v>17</v>
      </c>
      <c r="F27" s="63">
        <f t="shared" si="0"/>
        <v>7</v>
      </c>
      <c r="G27" s="63">
        <v>10</v>
      </c>
      <c r="H27" s="61">
        <v>35</v>
      </c>
      <c r="I27" s="90">
        <f t="shared" si="1"/>
        <v>350</v>
      </c>
    </row>
    <row r="28" spans="1:9" ht="15.75" x14ac:dyDescent="0.25">
      <c r="A28" s="61" t="s">
        <v>37</v>
      </c>
      <c r="B28" s="61" t="s">
        <v>93</v>
      </c>
      <c r="C28" s="63">
        <v>54</v>
      </c>
      <c r="D28" s="63">
        <v>0</v>
      </c>
      <c r="E28" s="63">
        <v>54</v>
      </c>
      <c r="F28" s="63">
        <f t="shared" si="0"/>
        <v>44</v>
      </c>
      <c r="G28" s="63">
        <v>10</v>
      </c>
      <c r="H28" s="61">
        <v>15</v>
      </c>
      <c r="I28" s="90">
        <f t="shared" si="1"/>
        <v>150</v>
      </c>
    </row>
    <row r="29" spans="1:9" ht="15.75" x14ac:dyDescent="0.25">
      <c r="A29" s="61" t="s">
        <v>38</v>
      </c>
      <c r="B29" s="61" t="s">
        <v>25</v>
      </c>
      <c r="C29" s="63">
        <v>18</v>
      </c>
      <c r="D29" s="63">
        <v>0</v>
      </c>
      <c r="E29" s="63">
        <v>18</v>
      </c>
      <c r="F29" s="63">
        <f t="shared" si="0"/>
        <v>13.5</v>
      </c>
      <c r="G29" s="63">
        <v>4.5</v>
      </c>
      <c r="H29" s="61">
        <v>35</v>
      </c>
      <c r="I29" s="90">
        <f t="shared" si="1"/>
        <v>157.5</v>
      </c>
    </row>
    <row r="30" spans="1:9" ht="15.75" x14ac:dyDescent="0.25">
      <c r="A30" s="61" t="s">
        <v>39</v>
      </c>
      <c r="B30" s="61" t="s">
        <v>12</v>
      </c>
      <c r="C30" s="63">
        <v>78</v>
      </c>
      <c r="D30" s="63">
        <v>0</v>
      </c>
      <c r="E30" s="63">
        <v>78</v>
      </c>
      <c r="F30" s="63">
        <f t="shared" si="0"/>
        <v>50</v>
      </c>
      <c r="G30" s="63">
        <v>28</v>
      </c>
      <c r="H30" s="61">
        <v>4.7</v>
      </c>
      <c r="I30" s="90">
        <f t="shared" si="1"/>
        <v>131.6</v>
      </c>
    </row>
    <row r="31" spans="1:9" ht="15.75" x14ac:dyDescent="0.25">
      <c r="A31" s="61" t="s">
        <v>40</v>
      </c>
      <c r="B31" s="61" t="s">
        <v>41</v>
      </c>
      <c r="C31" s="63">
        <v>14</v>
      </c>
      <c r="D31" s="63">
        <v>0</v>
      </c>
      <c r="E31" s="63">
        <v>14</v>
      </c>
      <c r="F31" s="63">
        <f t="shared" si="0"/>
        <v>10</v>
      </c>
      <c r="G31" s="63">
        <v>4</v>
      </c>
      <c r="H31" s="61">
        <v>67.8</v>
      </c>
      <c r="I31" s="90">
        <f t="shared" si="1"/>
        <v>271.2</v>
      </c>
    </row>
    <row r="32" spans="1:9" ht="15.75" x14ac:dyDescent="0.25">
      <c r="A32" s="61" t="s">
        <v>42</v>
      </c>
      <c r="B32" s="61" t="s">
        <v>12</v>
      </c>
      <c r="C32" s="63">
        <v>420</v>
      </c>
      <c r="D32" s="63">
        <v>0</v>
      </c>
      <c r="E32" s="63">
        <v>420</v>
      </c>
      <c r="F32" s="63">
        <f t="shared" si="0"/>
        <v>195</v>
      </c>
      <c r="G32" s="63">
        <v>225</v>
      </c>
      <c r="H32" s="61">
        <v>4</v>
      </c>
      <c r="I32" s="90">
        <f t="shared" si="1"/>
        <v>900</v>
      </c>
    </row>
    <row r="33" spans="1:10" ht="15.75" x14ac:dyDescent="0.25">
      <c r="A33" s="61" t="s">
        <v>43</v>
      </c>
      <c r="B33" s="61" t="s">
        <v>25</v>
      </c>
      <c r="C33" s="63">
        <v>66.5</v>
      </c>
      <c r="D33" s="63">
        <v>0</v>
      </c>
      <c r="E33" s="63">
        <v>66.5</v>
      </c>
      <c r="F33" s="63">
        <f t="shared" si="0"/>
        <v>32.5</v>
      </c>
      <c r="G33" s="63">
        <v>34</v>
      </c>
      <c r="H33" s="61">
        <v>60</v>
      </c>
      <c r="I33" s="90">
        <f t="shared" si="1"/>
        <v>2040</v>
      </c>
    </row>
    <row r="34" spans="1:10" ht="15.75" x14ac:dyDescent="0.25">
      <c r="A34" s="61" t="s">
        <v>44</v>
      </c>
      <c r="B34" s="61" t="s">
        <v>45</v>
      </c>
      <c r="C34" s="63">
        <v>11</v>
      </c>
      <c r="D34" s="63">
        <v>0</v>
      </c>
      <c r="E34" s="63">
        <v>11</v>
      </c>
      <c r="F34" s="63">
        <f t="shared" si="0"/>
        <v>7</v>
      </c>
      <c r="G34" s="63">
        <v>4</v>
      </c>
      <c r="H34" s="61">
        <v>200</v>
      </c>
      <c r="I34" s="90">
        <f t="shared" si="1"/>
        <v>800</v>
      </c>
    </row>
    <row r="35" spans="1:10" ht="15.75" x14ac:dyDescent="0.25">
      <c r="A35" s="61" t="s">
        <v>46</v>
      </c>
      <c r="B35" s="61" t="s">
        <v>25</v>
      </c>
      <c r="C35" s="63">
        <v>22</v>
      </c>
      <c r="D35" s="63">
        <v>0</v>
      </c>
      <c r="E35" s="63">
        <v>22</v>
      </c>
      <c r="F35" s="63">
        <f t="shared" si="0"/>
        <v>13.09</v>
      </c>
      <c r="G35" s="63">
        <v>8.91</v>
      </c>
      <c r="H35" s="61">
        <v>120</v>
      </c>
      <c r="I35" s="90">
        <f t="shared" si="1"/>
        <v>1069.2</v>
      </c>
    </row>
    <row r="36" spans="1:10" ht="15.75" x14ac:dyDescent="0.25">
      <c r="A36" s="61" t="s">
        <v>47</v>
      </c>
      <c r="B36" s="61" t="s">
        <v>12</v>
      </c>
      <c r="C36" s="63">
        <v>197</v>
      </c>
      <c r="D36" s="63">
        <v>0</v>
      </c>
      <c r="E36" s="63">
        <v>197</v>
      </c>
      <c r="F36" s="63">
        <f t="shared" si="0"/>
        <v>158</v>
      </c>
      <c r="G36" s="63">
        <v>39</v>
      </c>
      <c r="H36" s="61">
        <v>16.95</v>
      </c>
      <c r="I36" s="90">
        <f t="shared" si="1"/>
        <v>661.05</v>
      </c>
    </row>
    <row r="37" spans="1:10" ht="15.75" x14ac:dyDescent="0.25">
      <c r="A37" s="61" t="s">
        <v>48</v>
      </c>
      <c r="B37" s="61" t="s">
        <v>41</v>
      </c>
      <c r="C37" s="63">
        <v>6.9</v>
      </c>
      <c r="D37" s="63">
        <v>0</v>
      </c>
      <c r="E37" s="63">
        <v>6.9</v>
      </c>
      <c r="F37" s="63">
        <f t="shared" si="0"/>
        <v>5.4</v>
      </c>
      <c r="G37" s="63">
        <v>1.5</v>
      </c>
      <c r="H37" s="62">
        <v>1400</v>
      </c>
      <c r="I37" s="90">
        <f t="shared" si="1"/>
        <v>2100</v>
      </c>
    </row>
    <row r="38" spans="1:10" ht="15.75" x14ac:dyDescent="0.25">
      <c r="A38" s="61" t="s">
        <v>49</v>
      </c>
      <c r="B38" s="61" t="s">
        <v>12</v>
      </c>
      <c r="C38" s="63">
        <v>58</v>
      </c>
      <c r="D38" s="63">
        <v>0</v>
      </c>
      <c r="E38" s="63">
        <v>58</v>
      </c>
      <c r="F38" s="63">
        <f t="shared" si="0"/>
        <v>31</v>
      </c>
      <c r="G38" s="63">
        <v>27</v>
      </c>
      <c r="H38" s="61">
        <v>75</v>
      </c>
      <c r="I38" s="90">
        <f t="shared" si="1"/>
        <v>2025</v>
      </c>
    </row>
    <row r="39" spans="1:10" ht="15.75" x14ac:dyDescent="0.25">
      <c r="A39" s="61" t="s">
        <v>51</v>
      </c>
      <c r="B39" s="61" t="s">
        <v>41</v>
      </c>
      <c r="C39" s="63">
        <v>1</v>
      </c>
      <c r="D39" s="63">
        <v>0</v>
      </c>
      <c r="E39" s="63">
        <v>1</v>
      </c>
      <c r="F39" s="63">
        <v>0</v>
      </c>
      <c r="G39" s="63">
        <v>1</v>
      </c>
      <c r="H39" s="61">
        <v>67.8</v>
      </c>
      <c r="I39" s="90">
        <f t="shared" si="1"/>
        <v>67.8</v>
      </c>
    </row>
    <row r="40" spans="1:10" ht="15.75" x14ac:dyDescent="0.25">
      <c r="A40" s="61" t="s">
        <v>54</v>
      </c>
      <c r="B40" s="61" t="s">
        <v>88</v>
      </c>
      <c r="C40" s="63">
        <v>11</v>
      </c>
      <c r="D40" s="63">
        <v>0</v>
      </c>
      <c r="E40" s="63">
        <v>11</v>
      </c>
      <c r="F40" s="63">
        <f t="shared" ref="F40:F47" si="2">+E40-G40</f>
        <v>2</v>
      </c>
      <c r="G40" s="63">
        <v>9</v>
      </c>
      <c r="H40" s="61">
        <v>73.27</v>
      </c>
      <c r="I40" s="90">
        <f t="shared" si="1"/>
        <v>659.43</v>
      </c>
    </row>
    <row r="41" spans="1:10" ht="15.75" x14ac:dyDescent="0.25">
      <c r="A41" s="61" t="s">
        <v>56</v>
      </c>
      <c r="B41" s="61" t="s">
        <v>57</v>
      </c>
      <c r="C41" s="63">
        <v>1.75</v>
      </c>
      <c r="D41" s="63">
        <v>0</v>
      </c>
      <c r="E41" s="63">
        <v>1.75</v>
      </c>
      <c r="F41" s="63">
        <f t="shared" si="2"/>
        <v>0.25</v>
      </c>
      <c r="G41" s="63">
        <v>1.5</v>
      </c>
      <c r="H41" s="61">
        <v>150</v>
      </c>
      <c r="I41" s="90">
        <f t="shared" si="1"/>
        <v>225</v>
      </c>
    </row>
    <row r="42" spans="1:10" ht="15.75" x14ac:dyDescent="0.25">
      <c r="A42" s="61" t="s">
        <v>59</v>
      </c>
      <c r="B42" s="61" t="s">
        <v>25</v>
      </c>
      <c r="C42" s="63">
        <v>1</v>
      </c>
      <c r="D42" s="63">
        <v>0</v>
      </c>
      <c r="E42" s="63">
        <v>1</v>
      </c>
      <c r="F42" s="63">
        <f t="shared" si="2"/>
        <v>0.25</v>
      </c>
      <c r="G42" s="63">
        <v>0.75</v>
      </c>
      <c r="H42" s="61">
        <v>75</v>
      </c>
      <c r="I42" s="90">
        <f t="shared" si="1"/>
        <v>56.25</v>
      </c>
    </row>
    <row r="43" spans="1:10" ht="15.75" x14ac:dyDescent="0.25">
      <c r="A43" s="61" t="s">
        <v>60</v>
      </c>
      <c r="B43" s="61" t="s">
        <v>61</v>
      </c>
      <c r="C43" s="63">
        <v>23</v>
      </c>
      <c r="D43" s="63">
        <v>0</v>
      </c>
      <c r="E43" s="63">
        <v>23</v>
      </c>
      <c r="F43" s="63">
        <f t="shared" si="2"/>
        <v>14</v>
      </c>
      <c r="G43" s="63">
        <v>9</v>
      </c>
      <c r="H43" s="61">
        <v>75</v>
      </c>
      <c r="I43" s="90">
        <f t="shared" si="1"/>
        <v>675</v>
      </c>
    </row>
    <row r="44" spans="1:10" ht="15.75" x14ac:dyDescent="0.25">
      <c r="A44" s="61" t="s">
        <v>62</v>
      </c>
      <c r="B44" s="61" t="s">
        <v>25</v>
      </c>
      <c r="C44" s="63">
        <v>20</v>
      </c>
      <c r="D44" s="63">
        <v>0</v>
      </c>
      <c r="E44" s="63">
        <v>20</v>
      </c>
      <c r="F44" s="63">
        <f t="shared" si="2"/>
        <v>3.75</v>
      </c>
      <c r="G44" s="63">
        <v>16.25</v>
      </c>
      <c r="H44" s="61">
        <v>40</v>
      </c>
      <c r="I44" s="90">
        <f t="shared" si="1"/>
        <v>650</v>
      </c>
    </row>
    <row r="45" spans="1:10" ht="15.75" x14ac:dyDescent="0.25">
      <c r="A45" s="61" t="s">
        <v>63</v>
      </c>
      <c r="B45" s="61" t="s">
        <v>12</v>
      </c>
      <c r="C45" s="63">
        <v>352</v>
      </c>
      <c r="D45" s="63">
        <v>0</v>
      </c>
      <c r="E45" s="63">
        <v>352</v>
      </c>
      <c r="F45" s="63">
        <f t="shared" si="2"/>
        <v>202</v>
      </c>
      <c r="G45" s="63">
        <v>150</v>
      </c>
      <c r="H45" s="61">
        <v>20</v>
      </c>
      <c r="I45" s="90">
        <f t="shared" si="1"/>
        <v>3000</v>
      </c>
    </row>
    <row r="46" spans="1:10" ht="15.75" x14ac:dyDescent="0.25">
      <c r="A46" s="61" t="s">
        <v>64</v>
      </c>
      <c r="B46" s="61" t="s">
        <v>25</v>
      </c>
      <c r="C46" s="63">
        <v>10.75</v>
      </c>
      <c r="D46" s="63">
        <v>0</v>
      </c>
      <c r="E46" s="63">
        <v>10.75</v>
      </c>
      <c r="F46" s="63">
        <f t="shared" si="2"/>
        <v>3.75</v>
      </c>
      <c r="G46" s="63">
        <v>7</v>
      </c>
      <c r="H46" s="61">
        <v>150</v>
      </c>
      <c r="I46" s="90">
        <f t="shared" si="1"/>
        <v>1050</v>
      </c>
      <c r="J46" t="s">
        <v>95</v>
      </c>
    </row>
    <row r="47" spans="1:10" ht="15.75" x14ac:dyDescent="0.25">
      <c r="A47" s="61" t="s">
        <v>65</v>
      </c>
      <c r="B47" s="61" t="s">
        <v>25</v>
      </c>
      <c r="C47" s="63">
        <v>13.62</v>
      </c>
      <c r="D47" s="63">
        <v>0</v>
      </c>
      <c r="E47" s="63">
        <v>13.62</v>
      </c>
      <c r="F47" s="63">
        <f t="shared" si="2"/>
        <v>11.219999999999999</v>
      </c>
      <c r="G47" s="63">
        <v>2.4</v>
      </c>
      <c r="H47" s="61">
        <v>211.86</v>
      </c>
      <c r="I47" s="90">
        <f t="shared" si="1"/>
        <v>508.464</v>
      </c>
    </row>
    <row r="48" spans="1:10" ht="15.75" x14ac:dyDescent="0.25">
      <c r="A48" s="61" t="s">
        <v>97</v>
      </c>
      <c r="B48" s="61" t="s">
        <v>98</v>
      </c>
      <c r="C48" s="63">
        <v>0.5</v>
      </c>
      <c r="D48" s="63">
        <v>0</v>
      </c>
      <c r="E48" s="63">
        <v>0.5</v>
      </c>
      <c r="F48" s="63">
        <v>0</v>
      </c>
      <c r="G48" s="63">
        <v>0.5</v>
      </c>
      <c r="H48" s="61">
        <v>300</v>
      </c>
      <c r="I48" s="90">
        <f t="shared" si="1"/>
        <v>150</v>
      </c>
    </row>
    <row r="49" spans="1:9" ht="15.75" x14ac:dyDescent="0.25">
      <c r="A49" s="61" t="s">
        <v>66</v>
      </c>
      <c r="B49" s="61" t="s">
        <v>67</v>
      </c>
      <c r="C49" s="63">
        <v>10.5</v>
      </c>
      <c r="D49" s="63">
        <v>0</v>
      </c>
      <c r="E49" s="63">
        <v>10.5</v>
      </c>
      <c r="F49" s="63">
        <f t="shared" ref="F49:F58" si="3">+E49-G49</f>
        <v>5.5</v>
      </c>
      <c r="G49" s="63">
        <v>5</v>
      </c>
      <c r="H49" s="61">
        <v>25</v>
      </c>
      <c r="I49" s="90">
        <f t="shared" si="1"/>
        <v>125</v>
      </c>
    </row>
    <row r="50" spans="1:9" ht="15.75" x14ac:dyDescent="0.25">
      <c r="A50" s="61" t="s">
        <v>68</v>
      </c>
      <c r="B50" s="61" t="s">
        <v>25</v>
      </c>
      <c r="C50" s="63">
        <v>16</v>
      </c>
      <c r="D50" s="63">
        <v>0</v>
      </c>
      <c r="E50" s="63">
        <v>16</v>
      </c>
      <c r="F50" s="63">
        <f t="shared" si="3"/>
        <v>9</v>
      </c>
      <c r="G50" s="63">
        <v>7</v>
      </c>
      <c r="H50" s="61">
        <v>120</v>
      </c>
      <c r="I50" s="90">
        <f t="shared" si="1"/>
        <v>840</v>
      </c>
    </row>
    <row r="51" spans="1:9" ht="15.75" x14ac:dyDescent="0.25">
      <c r="A51" s="61" t="s">
        <v>69</v>
      </c>
      <c r="B51" s="61" t="s">
        <v>70</v>
      </c>
      <c r="C51" s="63">
        <v>98</v>
      </c>
      <c r="D51" s="63">
        <v>0</v>
      </c>
      <c r="E51" s="63">
        <v>98</v>
      </c>
      <c r="F51" s="63">
        <f t="shared" si="3"/>
        <v>61</v>
      </c>
      <c r="G51" s="63">
        <v>37</v>
      </c>
      <c r="H51" s="61">
        <v>12.71</v>
      </c>
      <c r="I51" s="90">
        <f t="shared" si="1"/>
        <v>470.27000000000004</v>
      </c>
    </row>
    <row r="52" spans="1:9" ht="15.75" x14ac:dyDescent="0.25">
      <c r="A52" s="61" t="s">
        <v>71</v>
      </c>
      <c r="B52" s="61" t="s">
        <v>94</v>
      </c>
      <c r="C52" s="63">
        <v>1.5</v>
      </c>
      <c r="D52" s="63">
        <v>0</v>
      </c>
      <c r="E52" s="63">
        <v>1.5</v>
      </c>
      <c r="F52" s="63">
        <f t="shared" si="3"/>
        <v>1.5</v>
      </c>
      <c r="G52" s="63">
        <v>0</v>
      </c>
      <c r="H52" s="61">
        <v>50</v>
      </c>
      <c r="I52" s="90">
        <f t="shared" si="1"/>
        <v>0</v>
      </c>
    </row>
    <row r="53" spans="1:9" ht="15.75" x14ac:dyDescent="0.25">
      <c r="A53" s="61" t="s">
        <v>72</v>
      </c>
      <c r="B53" s="61" t="s">
        <v>70</v>
      </c>
      <c r="C53" s="63">
        <v>23</v>
      </c>
      <c r="D53" s="63">
        <v>0</v>
      </c>
      <c r="E53" s="63">
        <v>23</v>
      </c>
      <c r="F53" s="63">
        <f t="shared" si="3"/>
        <v>15</v>
      </c>
      <c r="G53" s="63">
        <v>8</v>
      </c>
      <c r="H53" s="61">
        <v>33.89</v>
      </c>
      <c r="I53" s="90">
        <f t="shared" si="1"/>
        <v>271.12</v>
      </c>
    </row>
    <row r="54" spans="1:9" ht="15.75" x14ac:dyDescent="0.25">
      <c r="A54" s="61" t="s">
        <v>73</v>
      </c>
      <c r="B54" s="61" t="s">
        <v>12</v>
      </c>
      <c r="C54" s="63">
        <v>184</v>
      </c>
      <c r="D54" s="63">
        <v>0</v>
      </c>
      <c r="E54" s="63">
        <v>184</v>
      </c>
      <c r="F54" s="63">
        <f t="shared" si="3"/>
        <v>183</v>
      </c>
      <c r="G54" s="63">
        <v>1</v>
      </c>
      <c r="H54" s="61">
        <v>6.78</v>
      </c>
      <c r="I54" s="90">
        <f t="shared" si="1"/>
        <v>6.78</v>
      </c>
    </row>
    <row r="55" spans="1:9" ht="15.75" x14ac:dyDescent="0.25">
      <c r="A55" s="61" t="s">
        <v>74</v>
      </c>
      <c r="B55" s="61" t="s">
        <v>25</v>
      </c>
      <c r="C55" s="63">
        <v>23.5</v>
      </c>
      <c r="D55" s="63">
        <v>0</v>
      </c>
      <c r="E55" s="63">
        <v>23.5</v>
      </c>
      <c r="F55" s="63">
        <f t="shared" si="3"/>
        <v>8.5</v>
      </c>
      <c r="G55" s="63">
        <v>15</v>
      </c>
      <c r="H55" s="61">
        <v>42.37</v>
      </c>
      <c r="I55" s="90">
        <f t="shared" si="1"/>
        <v>635.54999999999995</v>
      </c>
    </row>
    <row r="56" spans="1:9" ht="15.75" x14ac:dyDescent="0.25">
      <c r="A56" s="61" t="s">
        <v>75</v>
      </c>
      <c r="B56" s="61" t="s">
        <v>41</v>
      </c>
      <c r="C56" s="63">
        <v>1</v>
      </c>
      <c r="D56" s="63">
        <v>0</v>
      </c>
      <c r="E56" s="63">
        <v>1</v>
      </c>
      <c r="F56" s="63">
        <f t="shared" si="3"/>
        <v>0</v>
      </c>
      <c r="G56" s="63">
        <v>1</v>
      </c>
      <c r="H56" s="61">
        <v>67.8</v>
      </c>
      <c r="I56" s="90">
        <f t="shared" si="1"/>
        <v>67.8</v>
      </c>
    </row>
    <row r="57" spans="1:9" ht="15.75" x14ac:dyDescent="0.25">
      <c r="A57" s="61" t="s">
        <v>76</v>
      </c>
      <c r="B57" s="61" t="s">
        <v>23</v>
      </c>
      <c r="C57" s="63">
        <v>1.25</v>
      </c>
      <c r="D57" s="63">
        <v>0</v>
      </c>
      <c r="E57" s="63">
        <v>1.25</v>
      </c>
      <c r="F57" s="63">
        <f t="shared" si="3"/>
        <v>0.75</v>
      </c>
      <c r="G57" s="63">
        <v>0.5</v>
      </c>
      <c r="H57" s="61">
        <v>127.12</v>
      </c>
      <c r="I57" s="90">
        <f t="shared" si="1"/>
        <v>63.56</v>
      </c>
    </row>
    <row r="58" spans="1:9" ht="15.75" x14ac:dyDescent="0.25">
      <c r="A58" s="61" t="s">
        <v>77</v>
      </c>
      <c r="B58" s="61" t="s">
        <v>25</v>
      </c>
      <c r="C58" s="63">
        <v>60</v>
      </c>
      <c r="D58" s="63">
        <v>0</v>
      </c>
      <c r="E58" s="63">
        <v>60</v>
      </c>
      <c r="F58" s="63">
        <f t="shared" si="3"/>
        <v>50</v>
      </c>
      <c r="G58" s="63">
        <v>10</v>
      </c>
      <c r="H58" s="61">
        <v>20</v>
      </c>
      <c r="I58" s="90">
        <f t="shared" si="1"/>
        <v>200</v>
      </c>
    </row>
    <row r="59" spans="1:9" ht="18" x14ac:dyDescent="0.25">
      <c r="A59" s="103" t="s">
        <v>86</v>
      </c>
      <c r="B59" s="61" t="s">
        <v>57</v>
      </c>
      <c r="C59" s="63">
        <v>2</v>
      </c>
      <c r="D59" s="63">
        <v>0</v>
      </c>
      <c r="E59" s="63">
        <v>2</v>
      </c>
      <c r="F59" s="63">
        <v>0</v>
      </c>
      <c r="G59" s="63">
        <v>2</v>
      </c>
      <c r="H59" s="61">
        <v>30</v>
      </c>
      <c r="I59" s="90">
        <f t="shared" si="1"/>
        <v>60</v>
      </c>
    </row>
    <row r="60" spans="1:9" ht="18" x14ac:dyDescent="0.25">
      <c r="A60" s="103" t="s">
        <v>103</v>
      </c>
      <c r="B60" s="61" t="s">
        <v>12</v>
      </c>
      <c r="C60" s="63">
        <v>4</v>
      </c>
      <c r="D60" s="63">
        <v>0</v>
      </c>
      <c r="E60" s="63">
        <v>4</v>
      </c>
      <c r="F60" s="63">
        <v>4</v>
      </c>
      <c r="G60" s="63">
        <v>0</v>
      </c>
      <c r="H60" s="61">
        <v>35</v>
      </c>
      <c r="I60" s="90">
        <v>140</v>
      </c>
    </row>
    <row r="61" spans="1:9" ht="15.75" x14ac:dyDescent="0.25">
      <c r="A61" s="61"/>
      <c r="B61" s="61"/>
      <c r="C61" s="63"/>
      <c r="D61" s="63"/>
      <c r="E61" s="63"/>
      <c r="F61" s="63"/>
      <c r="G61" s="63"/>
      <c r="H61" s="61"/>
      <c r="I61" s="64"/>
    </row>
    <row r="62" spans="1:9" ht="18" x14ac:dyDescent="0.25">
      <c r="A62" s="65" t="s">
        <v>78</v>
      </c>
      <c r="B62" s="65"/>
      <c r="C62" s="66"/>
      <c r="D62" s="67"/>
      <c r="E62" s="67"/>
      <c r="F62" s="66"/>
      <c r="G62" s="68"/>
      <c r="H62" s="69"/>
      <c r="I62" s="70">
        <f>SUM(I19:I61)</f>
        <v>25186.273999999998</v>
      </c>
    </row>
    <row r="63" spans="1:9" x14ac:dyDescent="0.25">
      <c r="A63" s="32"/>
      <c r="B63" s="32"/>
      <c r="C63" s="32"/>
      <c r="D63" s="33"/>
      <c r="E63" s="33"/>
      <c r="F63" s="32"/>
      <c r="G63" s="33"/>
      <c r="H63" s="24"/>
      <c r="I63" s="34"/>
    </row>
    <row r="64" spans="1:9" ht="20.25" x14ac:dyDescent="0.3">
      <c r="A64" s="35"/>
      <c r="B64" s="35"/>
      <c r="C64" s="35"/>
      <c r="D64" s="36"/>
      <c r="E64" s="36"/>
      <c r="F64" s="35"/>
      <c r="G64" s="36"/>
      <c r="H64" s="37"/>
      <c r="I64" s="38"/>
    </row>
    <row r="65" spans="1:9" ht="15.75" x14ac:dyDescent="0.25">
      <c r="A65" s="101" t="s">
        <v>79</v>
      </c>
      <c r="B65" s="101"/>
      <c r="C65" s="100"/>
      <c r="D65" s="101" t="s">
        <v>80</v>
      </c>
      <c r="E65" s="101"/>
      <c r="F65" s="100"/>
      <c r="G65" s="101" t="s">
        <v>81</v>
      </c>
      <c r="H65" s="101"/>
      <c r="I65" s="101"/>
    </row>
    <row r="66" spans="1:9" x14ac:dyDescent="0.25">
      <c r="A66" s="100"/>
      <c r="B66" s="100"/>
      <c r="C66" s="100"/>
      <c r="D66" s="100"/>
      <c r="E66" s="100"/>
      <c r="F66" s="100"/>
      <c r="G66" s="100"/>
      <c r="H66" s="100"/>
      <c r="I66" s="100"/>
    </row>
    <row r="67" spans="1:9" ht="15.75" x14ac:dyDescent="0.25">
      <c r="A67" s="101"/>
      <c r="B67" s="101"/>
      <c r="C67" s="101"/>
      <c r="D67" s="101"/>
      <c r="E67" s="101"/>
      <c r="F67" s="101"/>
      <c r="G67" s="101"/>
      <c r="H67" s="101"/>
      <c r="I67" s="10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N74"/>
  <sheetViews>
    <sheetView topLeftCell="A28" workbookViewId="0">
      <selection activeCell="N76" sqref="N76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105"/>
      <c r="B5" s="105"/>
      <c r="C5" s="104"/>
      <c r="D5" s="105"/>
      <c r="E5" s="105"/>
      <c r="F5" s="105"/>
      <c r="G5" s="105"/>
      <c r="H5" s="105"/>
      <c r="I5" s="105"/>
    </row>
    <row r="6" spans="1:9" x14ac:dyDescent="0.25">
      <c r="A6" s="105"/>
      <c r="B6" s="105"/>
      <c r="C6" s="104"/>
      <c r="D6" s="105"/>
      <c r="E6" s="105"/>
      <c r="F6" s="105"/>
      <c r="G6" s="105"/>
      <c r="H6" s="105"/>
      <c r="I6" s="105"/>
    </row>
    <row r="7" spans="1:9" x14ac:dyDescent="0.25">
      <c r="A7" s="105"/>
      <c r="B7" s="105"/>
      <c r="C7" s="104"/>
      <c r="D7" s="105"/>
      <c r="E7" s="105"/>
      <c r="F7" s="105"/>
      <c r="G7" s="105"/>
      <c r="H7" s="105"/>
      <c r="I7" s="105"/>
    </row>
    <row r="8" spans="1:9" x14ac:dyDescent="0.25">
      <c r="A8" s="105"/>
      <c r="B8" s="105"/>
      <c r="C8" s="153" t="s">
        <v>0</v>
      </c>
      <c r="D8" s="154"/>
      <c r="E8" s="154"/>
      <c r="F8" s="105"/>
      <c r="G8" s="105"/>
      <c r="H8" s="105"/>
      <c r="I8" s="105"/>
    </row>
    <row r="9" spans="1:9" ht="15.75" x14ac:dyDescent="0.25">
      <c r="A9" s="105"/>
      <c r="B9" s="155" t="s">
        <v>1</v>
      </c>
      <c r="C9" s="155"/>
      <c r="D9" s="155"/>
      <c r="E9" s="155"/>
      <c r="F9" s="155"/>
      <c r="G9" s="105"/>
      <c r="H9" s="5"/>
      <c r="I9" s="105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104"/>
      <c r="G10" s="104"/>
      <c r="H10" s="104"/>
      <c r="I10" s="105"/>
    </row>
    <row r="11" spans="1:9" x14ac:dyDescent="0.25">
      <c r="A11" s="105"/>
      <c r="B11" s="105"/>
      <c r="C11" s="105"/>
      <c r="D11" s="6"/>
      <c r="E11" s="105"/>
      <c r="F11" s="105"/>
      <c r="G11" s="105"/>
      <c r="H11" s="105"/>
      <c r="I11" s="105"/>
    </row>
    <row r="12" spans="1:9" x14ac:dyDescent="0.25">
      <c r="A12" s="6" t="s">
        <v>3</v>
      </c>
      <c r="B12" s="107" t="s">
        <v>83</v>
      </c>
      <c r="C12" s="156" t="s">
        <v>4</v>
      </c>
      <c r="D12" s="156"/>
      <c r="E12" s="156"/>
      <c r="F12" s="107"/>
      <c r="G12" s="107"/>
      <c r="H12" s="107"/>
      <c r="I12" s="9"/>
    </row>
    <row r="13" spans="1:9" x14ac:dyDescent="0.25">
      <c r="A13" s="10" t="s">
        <v>5</v>
      </c>
      <c r="B13" s="11"/>
      <c r="C13" s="107" t="s">
        <v>6</v>
      </c>
      <c r="D13" s="107"/>
      <c r="E13" s="107"/>
      <c r="F13" s="107"/>
      <c r="G13" s="107"/>
      <c r="H13" s="107"/>
      <c r="I13" s="9"/>
    </row>
    <row r="14" spans="1:9" x14ac:dyDescent="0.25">
      <c r="A14" s="10" t="s">
        <v>7</v>
      </c>
      <c r="B14" s="107"/>
      <c r="C14" s="12" t="s">
        <v>8</v>
      </c>
      <c r="D14" s="12"/>
      <c r="E14" s="104" t="s">
        <v>9</v>
      </c>
      <c r="F14" s="12" t="s">
        <v>105</v>
      </c>
      <c r="G14" s="12"/>
      <c r="H14" s="104" t="s">
        <v>10</v>
      </c>
      <c r="I14" s="13">
        <v>2024</v>
      </c>
    </row>
    <row r="15" spans="1:9" ht="15.75" thickBot="1" x14ac:dyDescent="0.3">
      <c r="A15" s="6"/>
      <c r="B15" s="104"/>
      <c r="C15" s="104"/>
      <c r="D15" s="104"/>
      <c r="E15" s="104"/>
      <c r="F15" s="104"/>
      <c r="G15" s="104"/>
      <c r="H15" s="104"/>
      <c r="I15" s="105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</row>
    <row r="17" spans="1:9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9" ht="15.75" x14ac:dyDescent="0.25">
      <c r="A18" s="61" t="s">
        <v>22</v>
      </c>
      <c r="B18" s="61" t="s">
        <v>23</v>
      </c>
      <c r="C18" s="63">
        <v>0.5</v>
      </c>
      <c r="D18" s="63">
        <v>2</v>
      </c>
      <c r="E18" s="63">
        <f t="shared" ref="E18:E24" si="0">+C18+D18</f>
        <v>2.5</v>
      </c>
      <c r="F18" s="63">
        <f>+E18-G18</f>
        <v>2</v>
      </c>
      <c r="G18" s="63">
        <v>0.5</v>
      </c>
      <c r="H18" s="63">
        <v>1077.5899999999999</v>
      </c>
      <c r="I18" s="90">
        <f t="shared" ref="I18:I24" si="1">+G18*H18</f>
        <v>538.79499999999996</v>
      </c>
    </row>
    <row r="19" spans="1:9" ht="15.75" x14ac:dyDescent="0.25">
      <c r="A19" s="61" t="s">
        <v>24</v>
      </c>
      <c r="B19" s="61" t="s">
        <v>25</v>
      </c>
      <c r="C19" s="63">
        <v>3</v>
      </c>
      <c r="D19" s="63">
        <v>5</v>
      </c>
      <c r="E19" s="63">
        <f t="shared" si="0"/>
        <v>8</v>
      </c>
      <c r="F19" s="63">
        <f>+E19-G19</f>
        <v>6.5</v>
      </c>
      <c r="G19" s="63">
        <v>1.5</v>
      </c>
      <c r="H19" s="61">
        <v>250</v>
      </c>
      <c r="I19" s="90">
        <f t="shared" si="1"/>
        <v>375</v>
      </c>
    </row>
    <row r="20" spans="1:9" ht="15.75" x14ac:dyDescent="0.25">
      <c r="A20" s="61" t="s">
        <v>26</v>
      </c>
      <c r="B20" s="61" t="s">
        <v>25</v>
      </c>
      <c r="C20" s="63">
        <v>40</v>
      </c>
      <c r="D20" s="63">
        <v>135</v>
      </c>
      <c r="E20" s="63">
        <f t="shared" si="0"/>
        <v>175</v>
      </c>
      <c r="F20" s="63">
        <f>+E20-G20</f>
        <v>115</v>
      </c>
      <c r="G20" s="63">
        <v>60</v>
      </c>
      <c r="H20" s="61">
        <v>35</v>
      </c>
      <c r="I20" s="90">
        <f t="shared" si="1"/>
        <v>2100</v>
      </c>
    </row>
    <row r="21" spans="1:9" ht="15.75" x14ac:dyDescent="0.25">
      <c r="A21" s="61" t="s">
        <v>106</v>
      </c>
      <c r="B21" s="61" t="s">
        <v>12</v>
      </c>
      <c r="C21" s="63">
        <v>0</v>
      </c>
      <c r="D21" s="63">
        <v>4</v>
      </c>
      <c r="E21" s="63">
        <f t="shared" si="0"/>
        <v>4</v>
      </c>
      <c r="F21" s="63">
        <f>+E21-G21</f>
        <v>4</v>
      </c>
      <c r="G21" s="63">
        <v>0</v>
      </c>
      <c r="H21" s="61">
        <v>105.93</v>
      </c>
      <c r="I21" s="90">
        <f t="shared" si="1"/>
        <v>0</v>
      </c>
    </row>
    <row r="22" spans="1:9" ht="15.75" x14ac:dyDescent="0.25">
      <c r="A22" s="61" t="s">
        <v>27</v>
      </c>
      <c r="B22" s="61" t="s">
        <v>25</v>
      </c>
      <c r="C22" s="63">
        <v>2.75</v>
      </c>
      <c r="D22" s="63">
        <v>4</v>
      </c>
      <c r="E22" s="63">
        <f t="shared" si="0"/>
        <v>6.75</v>
      </c>
      <c r="F22" s="63">
        <f>+E22-G22</f>
        <v>5.5</v>
      </c>
      <c r="G22" s="113">
        <v>1.25</v>
      </c>
      <c r="H22" s="61">
        <v>90</v>
      </c>
      <c r="I22" s="90">
        <f t="shared" si="1"/>
        <v>112.5</v>
      </c>
    </row>
    <row r="23" spans="1:9" ht="15.75" x14ac:dyDescent="0.25">
      <c r="A23" s="61" t="s">
        <v>28</v>
      </c>
      <c r="B23" s="61" t="s">
        <v>25</v>
      </c>
      <c r="C23" s="63">
        <v>8</v>
      </c>
      <c r="D23" s="63">
        <v>45</v>
      </c>
      <c r="E23" s="63">
        <f t="shared" si="0"/>
        <v>53</v>
      </c>
      <c r="F23" s="63">
        <f t="shared" ref="F23:F31" si="2">+E23-G23</f>
        <v>43</v>
      </c>
      <c r="G23" s="63">
        <v>10</v>
      </c>
      <c r="H23" s="61">
        <v>34</v>
      </c>
      <c r="I23" s="90">
        <f t="shared" si="1"/>
        <v>340</v>
      </c>
    </row>
    <row r="24" spans="1:9" ht="15.75" x14ac:dyDescent="0.25">
      <c r="A24" s="61" t="s">
        <v>29</v>
      </c>
      <c r="B24" s="61" t="s">
        <v>25</v>
      </c>
      <c r="C24" s="63">
        <v>4</v>
      </c>
      <c r="D24" s="63">
        <v>5</v>
      </c>
      <c r="E24" s="63">
        <f t="shared" si="0"/>
        <v>9</v>
      </c>
      <c r="F24" s="63">
        <f t="shared" si="2"/>
        <v>4.2</v>
      </c>
      <c r="G24" s="63">
        <v>4.8</v>
      </c>
      <c r="H24" s="61">
        <v>200</v>
      </c>
      <c r="I24" s="90">
        <f t="shared" si="1"/>
        <v>960</v>
      </c>
    </row>
    <row r="25" spans="1:9" ht="15.75" x14ac:dyDescent="0.25">
      <c r="A25" s="61" t="s">
        <v>30</v>
      </c>
      <c r="B25" s="61" t="s">
        <v>31</v>
      </c>
      <c r="C25" s="63">
        <v>59</v>
      </c>
      <c r="D25" s="63">
        <v>144</v>
      </c>
      <c r="E25" s="63">
        <f>+D25+C25</f>
        <v>203</v>
      </c>
      <c r="F25" s="63">
        <f t="shared" si="2"/>
        <v>151</v>
      </c>
      <c r="G25" s="63">
        <v>52</v>
      </c>
      <c r="H25" s="61">
        <v>15.8</v>
      </c>
      <c r="I25" s="90">
        <f t="shared" ref="I25:I65" si="3">+G25*H25</f>
        <v>821.6</v>
      </c>
    </row>
    <row r="26" spans="1:9" ht="15.75" x14ac:dyDescent="0.25">
      <c r="A26" s="61" t="s">
        <v>32</v>
      </c>
      <c r="B26" s="61" t="s">
        <v>25</v>
      </c>
      <c r="C26" s="63">
        <v>8.5</v>
      </c>
      <c r="D26" s="63">
        <v>30</v>
      </c>
      <c r="E26" s="63">
        <f t="shared" ref="E26:E65" si="4">+C26+D26</f>
        <v>38.5</v>
      </c>
      <c r="F26" s="63">
        <f t="shared" si="2"/>
        <v>23.5</v>
      </c>
      <c r="G26" s="63">
        <v>15</v>
      </c>
      <c r="H26" s="61">
        <v>80</v>
      </c>
      <c r="I26" s="90">
        <f>+G26*H26</f>
        <v>1200</v>
      </c>
    </row>
    <row r="27" spans="1:9" ht="15.75" x14ac:dyDescent="0.25">
      <c r="A27" s="61" t="s">
        <v>107</v>
      </c>
      <c r="B27" s="61" t="s">
        <v>25</v>
      </c>
      <c r="C27" s="63">
        <v>0</v>
      </c>
      <c r="D27" s="63">
        <v>6</v>
      </c>
      <c r="E27" s="63">
        <f t="shared" si="4"/>
        <v>6</v>
      </c>
      <c r="F27" s="63">
        <f t="shared" si="2"/>
        <v>6</v>
      </c>
      <c r="G27" s="63">
        <v>0</v>
      </c>
      <c r="H27" s="61">
        <v>35</v>
      </c>
      <c r="I27" s="90">
        <f>+G27*H27</f>
        <v>0</v>
      </c>
    </row>
    <row r="28" spans="1:9" ht="15.75" x14ac:dyDescent="0.25">
      <c r="A28" s="61" t="s">
        <v>33</v>
      </c>
      <c r="B28" s="61" t="s">
        <v>12</v>
      </c>
      <c r="C28" s="63">
        <v>14</v>
      </c>
      <c r="D28" s="63">
        <v>60</v>
      </c>
      <c r="E28" s="63">
        <f t="shared" si="4"/>
        <v>74</v>
      </c>
      <c r="F28" s="63">
        <f t="shared" si="2"/>
        <v>43</v>
      </c>
      <c r="G28" s="63">
        <v>31</v>
      </c>
      <c r="H28" s="61">
        <v>8.4700000000000006</v>
      </c>
      <c r="I28" s="90">
        <f t="shared" si="3"/>
        <v>262.57</v>
      </c>
    </row>
    <row r="29" spans="1:9" ht="15.75" x14ac:dyDescent="0.25">
      <c r="A29" s="61" t="s">
        <v>36</v>
      </c>
      <c r="B29" s="61"/>
      <c r="C29" s="63">
        <v>10</v>
      </c>
      <c r="D29" s="63">
        <v>8</v>
      </c>
      <c r="E29" s="63">
        <f t="shared" si="4"/>
        <v>18</v>
      </c>
      <c r="F29" s="63">
        <f t="shared" si="2"/>
        <v>8</v>
      </c>
      <c r="G29" s="63">
        <v>10</v>
      </c>
      <c r="H29" s="61">
        <v>35</v>
      </c>
      <c r="I29" s="90">
        <f t="shared" si="3"/>
        <v>350</v>
      </c>
    </row>
    <row r="30" spans="1:9" ht="15.75" x14ac:dyDescent="0.25">
      <c r="A30" s="61" t="s">
        <v>37</v>
      </c>
      <c r="B30" s="61" t="s">
        <v>93</v>
      </c>
      <c r="C30" s="63">
        <v>10</v>
      </c>
      <c r="D30" s="63">
        <v>50</v>
      </c>
      <c r="E30" s="63">
        <f t="shared" si="4"/>
        <v>60</v>
      </c>
      <c r="F30" s="63">
        <f t="shared" si="2"/>
        <v>47</v>
      </c>
      <c r="G30" s="63">
        <v>13</v>
      </c>
      <c r="H30" s="61">
        <v>15</v>
      </c>
      <c r="I30" s="90">
        <f t="shared" si="3"/>
        <v>195</v>
      </c>
    </row>
    <row r="31" spans="1:9" ht="15.75" x14ac:dyDescent="0.25">
      <c r="A31" s="61" t="s">
        <v>38</v>
      </c>
      <c r="B31" s="61" t="s">
        <v>25</v>
      </c>
      <c r="C31" s="63">
        <v>4.5</v>
      </c>
      <c r="D31" s="63">
        <v>10</v>
      </c>
      <c r="E31" s="63">
        <f t="shared" si="4"/>
        <v>14.5</v>
      </c>
      <c r="F31" s="63">
        <f t="shared" si="2"/>
        <v>10.5</v>
      </c>
      <c r="G31" s="63">
        <v>4</v>
      </c>
      <c r="H31" s="61">
        <v>35</v>
      </c>
      <c r="I31" s="90">
        <f t="shared" si="3"/>
        <v>140</v>
      </c>
    </row>
    <row r="32" spans="1:9" ht="15.75" x14ac:dyDescent="0.25">
      <c r="A32" s="61" t="s">
        <v>39</v>
      </c>
      <c r="B32" s="61" t="s">
        <v>12</v>
      </c>
      <c r="C32" s="63">
        <v>28</v>
      </c>
      <c r="D32" s="63">
        <v>135</v>
      </c>
      <c r="E32" s="63">
        <f t="shared" si="4"/>
        <v>163</v>
      </c>
      <c r="F32" s="113">
        <f t="shared" ref="F32:F46" si="5">+E32-G32</f>
        <v>107</v>
      </c>
      <c r="G32" s="63">
        <v>56</v>
      </c>
      <c r="H32" s="61">
        <v>4.7</v>
      </c>
      <c r="I32" s="90">
        <f t="shared" si="3"/>
        <v>263.2</v>
      </c>
    </row>
    <row r="33" spans="1:9" ht="15.75" x14ac:dyDescent="0.25">
      <c r="A33" s="61" t="s">
        <v>40</v>
      </c>
      <c r="B33" s="61" t="s">
        <v>41</v>
      </c>
      <c r="C33" s="63">
        <v>4</v>
      </c>
      <c r="D33" s="63">
        <v>8</v>
      </c>
      <c r="E33" s="63">
        <f t="shared" si="4"/>
        <v>12</v>
      </c>
      <c r="F33" s="63">
        <f t="shared" si="5"/>
        <v>8</v>
      </c>
      <c r="G33" s="63">
        <v>4</v>
      </c>
      <c r="H33" s="61">
        <v>72.03</v>
      </c>
      <c r="I33" s="90">
        <f>+G33*H33</f>
        <v>288.12</v>
      </c>
    </row>
    <row r="34" spans="1:9" ht="15.75" x14ac:dyDescent="0.25">
      <c r="A34" s="61" t="s">
        <v>42</v>
      </c>
      <c r="B34" s="61" t="s">
        <v>12</v>
      </c>
      <c r="C34" s="63">
        <v>225</v>
      </c>
      <c r="D34" s="63">
        <v>450</v>
      </c>
      <c r="E34" s="63">
        <f t="shared" si="4"/>
        <v>675</v>
      </c>
      <c r="F34" s="63">
        <f t="shared" si="5"/>
        <v>675</v>
      </c>
      <c r="G34" s="108">
        <v>0</v>
      </c>
      <c r="H34" s="61">
        <v>4</v>
      </c>
      <c r="I34" s="90">
        <f t="shared" si="3"/>
        <v>0</v>
      </c>
    </row>
    <row r="35" spans="1:9" ht="15.75" x14ac:dyDescent="0.25">
      <c r="A35" s="61" t="s">
        <v>43</v>
      </c>
      <c r="B35" s="61" t="s">
        <v>25</v>
      </c>
      <c r="C35" s="63">
        <v>34</v>
      </c>
      <c r="D35" s="63">
        <v>0</v>
      </c>
      <c r="E35" s="63">
        <f t="shared" si="4"/>
        <v>34</v>
      </c>
      <c r="F35" s="63">
        <f t="shared" si="5"/>
        <v>32.75</v>
      </c>
      <c r="G35" s="63">
        <v>1.25</v>
      </c>
      <c r="H35" s="61">
        <v>60</v>
      </c>
      <c r="I35" s="90">
        <f t="shared" si="3"/>
        <v>75</v>
      </c>
    </row>
    <row r="36" spans="1:9" ht="15.75" x14ac:dyDescent="0.25">
      <c r="A36" s="61" t="s">
        <v>44</v>
      </c>
      <c r="B36" s="61" t="s">
        <v>45</v>
      </c>
      <c r="C36" s="63">
        <v>4</v>
      </c>
      <c r="D36" s="63">
        <v>5</v>
      </c>
      <c r="E36" s="63">
        <f t="shared" si="4"/>
        <v>9</v>
      </c>
      <c r="F36" s="63">
        <f t="shared" si="5"/>
        <v>3</v>
      </c>
      <c r="G36" s="63">
        <v>6</v>
      </c>
      <c r="H36" s="61">
        <v>200</v>
      </c>
      <c r="I36" s="90">
        <f t="shared" si="3"/>
        <v>1200</v>
      </c>
    </row>
    <row r="37" spans="1:9" ht="15.75" x14ac:dyDescent="0.25">
      <c r="A37" s="61" t="s">
        <v>46</v>
      </c>
      <c r="B37" s="61" t="s">
        <v>25</v>
      </c>
      <c r="C37" s="63">
        <v>8.91</v>
      </c>
      <c r="D37" s="63">
        <v>12</v>
      </c>
      <c r="E37" s="63">
        <f t="shared" si="4"/>
        <v>20.91</v>
      </c>
      <c r="F37" s="63">
        <f t="shared" si="5"/>
        <v>15</v>
      </c>
      <c r="G37" s="63">
        <v>5.91</v>
      </c>
      <c r="H37" s="61">
        <v>120</v>
      </c>
      <c r="I37" s="90">
        <f t="shared" si="3"/>
        <v>709.2</v>
      </c>
    </row>
    <row r="38" spans="1:9" ht="15.75" x14ac:dyDescent="0.25">
      <c r="A38" s="61" t="s">
        <v>108</v>
      </c>
      <c r="B38" s="61" t="s">
        <v>12</v>
      </c>
      <c r="C38" s="63">
        <v>0</v>
      </c>
      <c r="D38" s="63">
        <v>9</v>
      </c>
      <c r="E38" s="63">
        <f t="shared" si="4"/>
        <v>9</v>
      </c>
      <c r="F38" s="63">
        <f t="shared" si="5"/>
        <v>9</v>
      </c>
      <c r="G38" s="63">
        <v>0</v>
      </c>
      <c r="H38" s="61">
        <v>84.75</v>
      </c>
      <c r="I38" s="90">
        <f t="shared" si="3"/>
        <v>0</v>
      </c>
    </row>
    <row r="39" spans="1:9" ht="15.75" x14ac:dyDescent="0.25">
      <c r="A39" s="61" t="s">
        <v>47</v>
      </c>
      <c r="B39" s="61" t="s">
        <v>12</v>
      </c>
      <c r="C39" s="63">
        <v>39</v>
      </c>
      <c r="D39" s="63">
        <v>100</v>
      </c>
      <c r="E39" s="63">
        <f t="shared" si="4"/>
        <v>139</v>
      </c>
      <c r="F39" s="63">
        <f t="shared" si="5"/>
        <v>113</v>
      </c>
      <c r="G39" s="63">
        <v>26</v>
      </c>
      <c r="H39" s="61">
        <v>16.95</v>
      </c>
      <c r="I39" s="90">
        <f t="shared" si="3"/>
        <v>440.7</v>
      </c>
    </row>
    <row r="40" spans="1:9" ht="15.75" x14ac:dyDescent="0.25">
      <c r="A40" s="61" t="s">
        <v>48</v>
      </c>
      <c r="B40" s="61" t="s">
        <v>41</v>
      </c>
      <c r="C40" s="63">
        <v>1.5</v>
      </c>
      <c r="D40" s="63">
        <v>4</v>
      </c>
      <c r="E40" s="63">
        <f t="shared" si="4"/>
        <v>5.5</v>
      </c>
      <c r="F40" s="63">
        <f t="shared" si="5"/>
        <v>4</v>
      </c>
      <c r="G40" s="63">
        <v>1.5</v>
      </c>
      <c r="H40" s="62">
        <v>1400</v>
      </c>
      <c r="I40" s="90">
        <f t="shared" si="3"/>
        <v>2100</v>
      </c>
    </row>
    <row r="41" spans="1:9" ht="15.75" x14ac:dyDescent="0.25">
      <c r="A41" s="61" t="s">
        <v>49</v>
      </c>
      <c r="B41" s="61" t="s">
        <v>12</v>
      </c>
      <c r="C41" s="63">
        <v>27</v>
      </c>
      <c r="D41" s="63">
        <v>25</v>
      </c>
      <c r="E41" s="63">
        <f t="shared" si="4"/>
        <v>52</v>
      </c>
      <c r="F41" s="63">
        <f t="shared" si="5"/>
        <v>33</v>
      </c>
      <c r="G41" s="63">
        <v>19</v>
      </c>
      <c r="H41" s="61">
        <v>75</v>
      </c>
      <c r="I41" s="90">
        <f t="shared" si="3"/>
        <v>1425</v>
      </c>
    </row>
    <row r="42" spans="1:9" ht="15.75" x14ac:dyDescent="0.25">
      <c r="A42" s="61" t="s">
        <v>51</v>
      </c>
      <c r="B42" s="61" t="s">
        <v>41</v>
      </c>
      <c r="C42" s="63">
        <v>1</v>
      </c>
      <c r="D42" s="63">
        <v>6</v>
      </c>
      <c r="E42" s="63">
        <f t="shared" si="4"/>
        <v>7</v>
      </c>
      <c r="F42" s="63">
        <f t="shared" si="5"/>
        <v>7</v>
      </c>
      <c r="G42" s="63">
        <v>0</v>
      </c>
      <c r="H42" s="61">
        <v>42.37</v>
      </c>
      <c r="I42" s="90">
        <f t="shared" si="3"/>
        <v>0</v>
      </c>
    </row>
    <row r="43" spans="1:9" ht="15.75" x14ac:dyDescent="0.25">
      <c r="A43" s="61" t="s">
        <v>54</v>
      </c>
      <c r="B43" s="61" t="s">
        <v>88</v>
      </c>
      <c r="C43" s="63">
        <v>9</v>
      </c>
      <c r="D43" s="63">
        <v>5</v>
      </c>
      <c r="E43" s="63">
        <f t="shared" si="4"/>
        <v>14</v>
      </c>
      <c r="F43" s="63">
        <f t="shared" si="5"/>
        <v>7.25</v>
      </c>
      <c r="G43" s="63">
        <v>6.75</v>
      </c>
      <c r="H43" s="61">
        <v>73.27</v>
      </c>
      <c r="I43" s="90">
        <f t="shared" si="3"/>
        <v>494.57249999999999</v>
      </c>
    </row>
    <row r="44" spans="1:9" ht="15.75" x14ac:dyDescent="0.25">
      <c r="A44" s="61" t="s">
        <v>56</v>
      </c>
      <c r="B44" s="61" t="s">
        <v>57</v>
      </c>
      <c r="C44" s="63">
        <v>1.5</v>
      </c>
      <c r="D44" s="63">
        <v>1</v>
      </c>
      <c r="E44" s="63">
        <f t="shared" si="4"/>
        <v>2.5</v>
      </c>
      <c r="F44" s="63">
        <f t="shared" si="5"/>
        <v>2.25</v>
      </c>
      <c r="G44" s="63">
        <v>0.25</v>
      </c>
      <c r="H44" s="61">
        <v>150</v>
      </c>
      <c r="I44" s="90">
        <f t="shared" si="3"/>
        <v>37.5</v>
      </c>
    </row>
    <row r="45" spans="1:9" ht="15.75" x14ac:dyDescent="0.25">
      <c r="A45" s="61" t="s">
        <v>59</v>
      </c>
      <c r="B45" s="61" t="s">
        <v>25</v>
      </c>
      <c r="C45" s="63">
        <v>0.75</v>
      </c>
      <c r="D45" s="63">
        <v>2.33</v>
      </c>
      <c r="E45" s="63">
        <f t="shared" si="4"/>
        <v>3.08</v>
      </c>
      <c r="F45" s="63">
        <f t="shared" si="5"/>
        <v>0.83000000000000007</v>
      </c>
      <c r="G45" s="63">
        <v>2.25</v>
      </c>
      <c r="H45" s="61">
        <v>200</v>
      </c>
      <c r="I45" s="90">
        <f t="shared" si="3"/>
        <v>450</v>
      </c>
    </row>
    <row r="46" spans="1:9" ht="15.75" x14ac:dyDescent="0.25">
      <c r="A46" s="61" t="s">
        <v>60</v>
      </c>
      <c r="B46" s="61" t="s">
        <v>61</v>
      </c>
      <c r="C46" s="63">
        <v>9</v>
      </c>
      <c r="D46" s="63">
        <v>18</v>
      </c>
      <c r="E46" s="63">
        <f t="shared" si="4"/>
        <v>27</v>
      </c>
      <c r="F46" s="63">
        <f t="shared" si="5"/>
        <v>26</v>
      </c>
      <c r="G46" s="108">
        <v>1</v>
      </c>
      <c r="H46" s="61">
        <v>75</v>
      </c>
      <c r="I46" s="90">
        <f t="shared" si="3"/>
        <v>75</v>
      </c>
    </row>
    <row r="47" spans="1:9" ht="15.75" x14ac:dyDescent="0.25">
      <c r="A47" s="61" t="s">
        <v>109</v>
      </c>
      <c r="B47" s="61" t="s">
        <v>12</v>
      </c>
      <c r="C47" s="63">
        <v>0</v>
      </c>
      <c r="D47" s="63">
        <v>1</v>
      </c>
      <c r="E47" s="63">
        <f t="shared" si="4"/>
        <v>1</v>
      </c>
      <c r="F47" s="63">
        <v>1</v>
      </c>
      <c r="G47" s="63">
        <v>0</v>
      </c>
      <c r="H47" s="61">
        <v>211.86</v>
      </c>
      <c r="I47" s="90">
        <f t="shared" si="3"/>
        <v>0</v>
      </c>
    </row>
    <row r="48" spans="1:9" ht="15.75" x14ac:dyDescent="0.25">
      <c r="A48" s="61" t="s">
        <v>110</v>
      </c>
      <c r="B48" s="61" t="s">
        <v>25</v>
      </c>
      <c r="C48" s="63">
        <v>0</v>
      </c>
      <c r="D48" s="63">
        <v>1</v>
      </c>
      <c r="E48" s="63">
        <f t="shared" si="4"/>
        <v>1</v>
      </c>
      <c r="F48" s="63">
        <v>1</v>
      </c>
      <c r="G48" s="63">
        <v>0</v>
      </c>
      <c r="H48" s="61">
        <v>125</v>
      </c>
      <c r="I48" s="90">
        <f t="shared" si="3"/>
        <v>0</v>
      </c>
    </row>
    <row r="49" spans="1:10" ht="15.75" x14ac:dyDescent="0.25">
      <c r="A49" s="61" t="s">
        <v>62</v>
      </c>
      <c r="B49" s="61" t="s">
        <v>25</v>
      </c>
      <c r="C49" s="63">
        <v>16.25</v>
      </c>
      <c r="D49" s="63">
        <v>40</v>
      </c>
      <c r="E49" s="63">
        <f t="shared" si="4"/>
        <v>56.25</v>
      </c>
      <c r="F49" s="63">
        <f t="shared" ref="F49:F65" si="6">+E49-G49</f>
        <v>26.25</v>
      </c>
      <c r="G49" s="63">
        <v>30</v>
      </c>
      <c r="H49" s="61">
        <v>50</v>
      </c>
      <c r="I49" s="90">
        <f t="shared" si="3"/>
        <v>1500</v>
      </c>
    </row>
    <row r="50" spans="1:10" ht="15.75" x14ac:dyDescent="0.25">
      <c r="A50" s="61" t="s">
        <v>63</v>
      </c>
      <c r="B50" s="61" t="s">
        <v>12</v>
      </c>
      <c r="C50" s="63">
        <v>150</v>
      </c>
      <c r="D50" s="63">
        <v>250</v>
      </c>
      <c r="E50" s="63">
        <f t="shared" si="4"/>
        <v>400</v>
      </c>
      <c r="F50" s="63">
        <f t="shared" si="6"/>
        <v>284</v>
      </c>
      <c r="G50" s="63">
        <v>116</v>
      </c>
      <c r="H50" s="61">
        <v>20</v>
      </c>
      <c r="I50" s="90">
        <f t="shared" si="3"/>
        <v>2320</v>
      </c>
    </row>
    <row r="51" spans="1:10" ht="15.75" x14ac:dyDescent="0.25">
      <c r="A51" s="61" t="s">
        <v>64</v>
      </c>
      <c r="B51" s="61" t="s">
        <v>25</v>
      </c>
      <c r="C51" s="63">
        <v>7</v>
      </c>
      <c r="D51" s="63">
        <v>12</v>
      </c>
      <c r="E51" s="63">
        <f t="shared" si="4"/>
        <v>19</v>
      </c>
      <c r="F51" s="63">
        <f t="shared" si="6"/>
        <v>19</v>
      </c>
      <c r="G51" s="108">
        <v>0</v>
      </c>
      <c r="H51" s="61">
        <v>150</v>
      </c>
      <c r="I51" s="90">
        <f t="shared" si="3"/>
        <v>0</v>
      </c>
      <c r="J51" t="s">
        <v>95</v>
      </c>
    </row>
    <row r="52" spans="1:10" ht="15.75" x14ac:dyDescent="0.25">
      <c r="A52" s="61" t="s">
        <v>65</v>
      </c>
      <c r="B52" s="61" t="s">
        <v>25</v>
      </c>
      <c r="C52" s="63">
        <v>2.4</v>
      </c>
      <c r="D52" s="63">
        <v>12.25</v>
      </c>
      <c r="E52" s="63">
        <f t="shared" si="4"/>
        <v>14.65</v>
      </c>
      <c r="F52" s="63">
        <f t="shared" si="6"/>
        <v>8.8000000000000007</v>
      </c>
      <c r="G52" s="63">
        <v>5.85</v>
      </c>
      <c r="H52" s="61">
        <v>211.86</v>
      </c>
      <c r="I52" s="90">
        <f t="shared" si="3"/>
        <v>1239.3810000000001</v>
      </c>
    </row>
    <row r="53" spans="1:10" ht="15.75" x14ac:dyDescent="0.25">
      <c r="A53" s="61" t="s">
        <v>97</v>
      </c>
      <c r="B53" s="61" t="s">
        <v>98</v>
      </c>
      <c r="C53" s="63">
        <v>0.5</v>
      </c>
      <c r="D53" s="63">
        <v>0</v>
      </c>
      <c r="E53" s="63">
        <f t="shared" si="4"/>
        <v>0.5</v>
      </c>
      <c r="F53" s="63">
        <f t="shared" si="6"/>
        <v>4.9999999999999989E-2</v>
      </c>
      <c r="G53" s="63">
        <v>0.45</v>
      </c>
      <c r="H53" s="61">
        <v>300</v>
      </c>
      <c r="I53" s="90">
        <f t="shared" si="3"/>
        <v>135</v>
      </c>
    </row>
    <row r="54" spans="1:10" ht="15.75" x14ac:dyDescent="0.25">
      <c r="A54" s="61" t="s">
        <v>66</v>
      </c>
      <c r="B54" s="61" t="s">
        <v>67</v>
      </c>
      <c r="C54" s="63">
        <v>5</v>
      </c>
      <c r="D54" s="63">
        <v>20</v>
      </c>
      <c r="E54" s="63">
        <f t="shared" si="4"/>
        <v>25</v>
      </c>
      <c r="F54" s="63">
        <f t="shared" si="6"/>
        <v>22.5</v>
      </c>
      <c r="G54" s="63">
        <v>2.5</v>
      </c>
      <c r="H54" s="61">
        <v>25</v>
      </c>
      <c r="I54" s="90">
        <f t="shared" si="3"/>
        <v>62.5</v>
      </c>
    </row>
    <row r="55" spans="1:10" ht="15.75" x14ac:dyDescent="0.25">
      <c r="A55" s="61" t="s">
        <v>68</v>
      </c>
      <c r="B55" s="61" t="s">
        <v>25</v>
      </c>
      <c r="C55" s="63">
        <v>7</v>
      </c>
      <c r="D55" s="63">
        <v>10</v>
      </c>
      <c r="E55" s="63">
        <f t="shared" si="4"/>
        <v>17</v>
      </c>
      <c r="F55" s="63">
        <f t="shared" si="6"/>
        <v>10</v>
      </c>
      <c r="G55" s="63">
        <v>7</v>
      </c>
      <c r="H55" s="61">
        <v>120</v>
      </c>
      <c r="I55" s="90">
        <f t="shared" si="3"/>
        <v>840</v>
      </c>
    </row>
    <row r="56" spans="1:10" ht="15.75" x14ac:dyDescent="0.25">
      <c r="A56" s="61" t="s">
        <v>69</v>
      </c>
      <c r="B56" s="61" t="s">
        <v>70</v>
      </c>
      <c r="C56" s="63">
        <v>37</v>
      </c>
      <c r="D56" s="63">
        <v>56</v>
      </c>
      <c r="E56" s="63">
        <f t="shared" si="4"/>
        <v>93</v>
      </c>
      <c r="F56" s="63">
        <f t="shared" si="6"/>
        <v>58</v>
      </c>
      <c r="G56" s="63">
        <v>35</v>
      </c>
      <c r="H56" s="61">
        <v>12.71</v>
      </c>
      <c r="I56" s="90">
        <f t="shared" si="3"/>
        <v>444.85</v>
      </c>
    </row>
    <row r="57" spans="1:10" ht="15.75" x14ac:dyDescent="0.25">
      <c r="A57" s="61" t="s">
        <v>71</v>
      </c>
      <c r="B57" s="61" t="s">
        <v>94</v>
      </c>
      <c r="C57" s="63">
        <v>0</v>
      </c>
      <c r="D57" s="63">
        <v>16</v>
      </c>
      <c r="E57" s="63">
        <f t="shared" si="4"/>
        <v>16</v>
      </c>
      <c r="F57" s="63">
        <f t="shared" si="6"/>
        <v>13.75</v>
      </c>
      <c r="G57" s="63">
        <v>2.25</v>
      </c>
      <c r="H57" s="61">
        <v>63.56</v>
      </c>
      <c r="I57" s="90">
        <f t="shared" si="3"/>
        <v>143.01</v>
      </c>
    </row>
    <row r="58" spans="1:10" ht="15.75" x14ac:dyDescent="0.25">
      <c r="A58" s="61" t="s">
        <v>72</v>
      </c>
      <c r="B58" s="61" t="s">
        <v>70</v>
      </c>
      <c r="C58" s="63">
        <v>8</v>
      </c>
      <c r="D58" s="63">
        <v>12</v>
      </c>
      <c r="E58" s="63">
        <f t="shared" si="4"/>
        <v>20</v>
      </c>
      <c r="F58" s="63">
        <f t="shared" si="6"/>
        <v>13</v>
      </c>
      <c r="G58" s="63">
        <v>7</v>
      </c>
      <c r="H58" s="61">
        <v>33.89</v>
      </c>
      <c r="I58" s="90">
        <f t="shared" si="3"/>
        <v>237.23000000000002</v>
      </c>
    </row>
    <row r="59" spans="1:10" ht="15.75" x14ac:dyDescent="0.25">
      <c r="A59" s="61" t="s">
        <v>73</v>
      </c>
      <c r="B59" s="61" t="s">
        <v>12</v>
      </c>
      <c r="C59" s="63">
        <v>1</v>
      </c>
      <c r="D59" s="63">
        <v>144</v>
      </c>
      <c r="E59" s="63">
        <f t="shared" si="4"/>
        <v>145</v>
      </c>
      <c r="F59" s="63">
        <f t="shared" si="6"/>
        <v>45</v>
      </c>
      <c r="G59" s="63">
        <v>100</v>
      </c>
      <c r="H59" s="61">
        <v>6.78</v>
      </c>
      <c r="I59" s="90">
        <f t="shared" si="3"/>
        <v>678</v>
      </c>
    </row>
    <row r="60" spans="1:10" ht="15.75" x14ac:dyDescent="0.25">
      <c r="A60" s="61" t="s">
        <v>74</v>
      </c>
      <c r="B60" s="61" t="s">
        <v>25</v>
      </c>
      <c r="C60" s="63">
        <v>15</v>
      </c>
      <c r="D60" s="63">
        <v>6</v>
      </c>
      <c r="E60" s="63">
        <f t="shared" si="4"/>
        <v>21</v>
      </c>
      <c r="F60" s="63">
        <f t="shared" si="6"/>
        <v>8</v>
      </c>
      <c r="G60" s="63">
        <v>13</v>
      </c>
      <c r="H60" s="61">
        <v>42.37</v>
      </c>
      <c r="I60" s="90">
        <f t="shared" si="3"/>
        <v>550.80999999999995</v>
      </c>
    </row>
    <row r="61" spans="1:10" ht="15.75" x14ac:dyDescent="0.25">
      <c r="A61" s="61" t="s">
        <v>75</v>
      </c>
      <c r="B61" s="61" t="s">
        <v>41</v>
      </c>
      <c r="C61" s="63">
        <v>1</v>
      </c>
      <c r="D61" s="63">
        <v>0</v>
      </c>
      <c r="E61" s="63">
        <f t="shared" si="4"/>
        <v>1</v>
      </c>
      <c r="F61" s="63">
        <f t="shared" si="6"/>
        <v>0</v>
      </c>
      <c r="G61" s="63">
        <v>1</v>
      </c>
      <c r="H61" s="61">
        <v>67.8</v>
      </c>
      <c r="I61" s="90">
        <f t="shared" si="3"/>
        <v>67.8</v>
      </c>
    </row>
    <row r="62" spans="1:10" ht="15.75" x14ac:dyDescent="0.25">
      <c r="A62" s="61" t="s">
        <v>76</v>
      </c>
      <c r="B62" s="61" t="s">
        <v>23</v>
      </c>
      <c r="C62" s="63">
        <v>0.5</v>
      </c>
      <c r="D62" s="63">
        <v>4</v>
      </c>
      <c r="E62" s="63">
        <f t="shared" si="4"/>
        <v>4.5</v>
      </c>
      <c r="F62" s="63">
        <f t="shared" si="6"/>
        <v>4.25</v>
      </c>
      <c r="G62" s="63">
        <v>0.25</v>
      </c>
      <c r="H62" s="61">
        <v>127.12</v>
      </c>
      <c r="I62" s="90">
        <f t="shared" si="3"/>
        <v>31.78</v>
      </c>
    </row>
    <row r="63" spans="1:10" ht="15.75" x14ac:dyDescent="0.25">
      <c r="A63" s="61" t="s">
        <v>77</v>
      </c>
      <c r="B63" s="61" t="s">
        <v>25</v>
      </c>
      <c r="C63" s="63">
        <v>10</v>
      </c>
      <c r="D63" s="63">
        <v>80</v>
      </c>
      <c r="E63" s="63">
        <f t="shared" si="4"/>
        <v>90</v>
      </c>
      <c r="F63" s="63">
        <f t="shared" si="6"/>
        <v>80</v>
      </c>
      <c r="G63" s="63">
        <v>10</v>
      </c>
      <c r="H63" s="61">
        <v>20</v>
      </c>
      <c r="I63" s="90">
        <f t="shared" si="3"/>
        <v>200</v>
      </c>
    </row>
    <row r="64" spans="1:10" ht="18" x14ac:dyDescent="0.25">
      <c r="A64" s="103" t="s">
        <v>86</v>
      </c>
      <c r="B64" s="61" t="s">
        <v>57</v>
      </c>
      <c r="C64" s="63">
        <v>2</v>
      </c>
      <c r="D64" s="63">
        <v>0</v>
      </c>
      <c r="E64" s="63">
        <f t="shared" si="4"/>
        <v>2</v>
      </c>
      <c r="F64" s="63">
        <f t="shared" si="6"/>
        <v>0</v>
      </c>
      <c r="G64" s="108">
        <v>2</v>
      </c>
      <c r="H64" s="61">
        <v>30</v>
      </c>
      <c r="I64" s="90">
        <f t="shared" si="3"/>
        <v>60</v>
      </c>
    </row>
    <row r="65" spans="1:14" ht="18" x14ac:dyDescent="0.25">
      <c r="A65" s="103" t="s">
        <v>103</v>
      </c>
      <c r="B65" s="61" t="s">
        <v>12</v>
      </c>
      <c r="C65" s="63">
        <v>0</v>
      </c>
      <c r="D65" s="63">
        <v>8</v>
      </c>
      <c r="E65" s="63">
        <f t="shared" si="4"/>
        <v>8</v>
      </c>
      <c r="F65" s="63">
        <f t="shared" si="6"/>
        <v>3</v>
      </c>
      <c r="G65" s="63">
        <v>5</v>
      </c>
      <c r="H65" s="61">
        <v>29.66</v>
      </c>
      <c r="I65" s="90">
        <f t="shared" si="3"/>
        <v>148.30000000000001</v>
      </c>
    </row>
    <row r="66" spans="1:14" ht="15.75" x14ac:dyDescent="0.25">
      <c r="A66" s="61"/>
      <c r="B66" s="61"/>
      <c r="C66" s="63"/>
      <c r="D66" s="63"/>
      <c r="E66" s="63"/>
      <c r="F66" s="63"/>
      <c r="G66" s="63"/>
      <c r="H66" s="61"/>
      <c r="I66" s="64"/>
    </row>
    <row r="67" spans="1:14" ht="18" x14ac:dyDescent="0.25">
      <c r="A67" s="65" t="s">
        <v>78</v>
      </c>
      <c r="B67" s="65"/>
      <c r="C67" s="66"/>
      <c r="D67" s="67"/>
      <c r="E67" s="67"/>
      <c r="F67" s="66"/>
      <c r="G67" s="68"/>
      <c r="H67" s="69"/>
      <c r="I67" s="70">
        <v>23612.42</v>
      </c>
    </row>
    <row r="68" spans="1:14" x14ac:dyDescent="0.25">
      <c r="A68" s="32"/>
      <c r="B68" s="32"/>
      <c r="C68" s="32"/>
      <c r="D68" s="33"/>
      <c r="E68" s="33"/>
      <c r="F68" s="32"/>
      <c r="G68" s="33"/>
      <c r="H68" s="24"/>
      <c r="I68" s="34"/>
    </row>
    <row r="69" spans="1:14" ht="20.25" x14ac:dyDescent="0.3">
      <c r="A69" s="35"/>
      <c r="B69" s="35"/>
      <c r="C69" s="35"/>
      <c r="D69" s="36"/>
      <c r="E69" s="36"/>
      <c r="F69" s="35"/>
      <c r="G69" s="36"/>
      <c r="H69" s="37"/>
      <c r="I69" s="38"/>
    </row>
    <row r="70" spans="1:14" ht="15.75" x14ac:dyDescent="0.25">
      <c r="A70" s="106" t="s">
        <v>79</v>
      </c>
      <c r="B70" s="106"/>
      <c r="C70" s="105"/>
      <c r="D70" s="106" t="s">
        <v>80</v>
      </c>
      <c r="E70" s="106"/>
      <c r="F70" s="105"/>
      <c r="G70" s="106" t="s">
        <v>81</v>
      </c>
      <c r="H70" s="106"/>
      <c r="I70" s="106"/>
    </row>
    <row r="71" spans="1:14" x14ac:dyDescent="0.25">
      <c r="A71" s="105"/>
      <c r="B71" s="105"/>
      <c r="C71" s="105"/>
      <c r="D71" s="105"/>
      <c r="E71" s="105"/>
      <c r="F71" s="105"/>
      <c r="G71" s="105"/>
      <c r="H71" s="105"/>
      <c r="I71" s="105"/>
    </row>
    <row r="72" spans="1:14" ht="15.75" x14ac:dyDescent="0.25">
      <c r="A72" s="106"/>
      <c r="B72" s="106"/>
      <c r="C72" s="106"/>
      <c r="D72" s="106"/>
      <c r="E72" s="106"/>
      <c r="F72" s="106"/>
      <c r="G72" s="106"/>
      <c r="H72" s="106"/>
      <c r="I72" s="106">
        <v>23612.42</v>
      </c>
      <c r="N72">
        <v>16422.810000000001</v>
      </c>
    </row>
    <row r="74" spans="1:14" x14ac:dyDescent="0.25">
      <c r="I74" s="144">
        <f>+I72-N72</f>
        <v>7189.6099999999969</v>
      </c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P72"/>
  <sheetViews>
    <sheetView topLeftCell="A15" workbookViewId="0">
      <selection activeCell="D25" sqref="D25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9" x14ac:dyDescent="0.25">
      <c r="A5" s="110"/>
      <c r="B5" s="110"/>
      <c r="C5" s="109"/>
      <c r="D5" s="110"/>
      <c r="E5" s="110"/>
      <c r="F5" s="110"/>
      <c r="G5" s="110"/>
      <c r="H5" s="110"/>
      <c r="I5" s="110"/>
    </row>
    <row r="6" spans="1:9" x14ac:dyDescent="0.25">
      <c r="A6" s="110"/>
      <c r="B6" s="110"/>
      <c r="C6" s="109"/>
      <c r="D6" s="110"/>
      <c r="E6" s="110"/>
      <c r="F6" s="110"/>
      <c r="G6" s="110"/>
      <c r="H6" s="110"/>
      <c r="I6" s="110"/>
    </row>
    <row r="7" spans="1:9" x14ac:dyDescent="0.25">
      <c r="A7" s="110"/>
      <c r="B7" s="110"/>
      <c r="C7" s="109"/>
      <c r="D7" s="110"/>
      <c r="E7" s="110"/>
      <c r="F7" s="110"/>
      <c r="G7" s="110"/>
      <c r="H7" s="110"/>
      <c r="I7" s="110"/>
    </row>
    <row r="8" spans="1:9" x14ac:dyDescent="0.25">
      <c r="A8" s="110"/>
      <c r="B8" s="110"/>
      <c r="C8" s="153" t="s">
        <v>0</v>
      </c>
      <c r="D8" s="154"/>
      <c r="E8" s="154"/>
      <c r="F8" s="110"/>
      <c r="G8" s="110"/>
      <c r="H8" s="110"/>
      <c r="I8" s="110"/>
    </row>
    <row r="9" spans="1:9" ht="15.75" x14ac:dyDescent="0.25">
      <c r="A9" s="110"/>
      <c r="B9" s="155" t="s">
        <v>1</v>
      </c>
      <c r="C9" s="155"/>
      <c r="D9" s="155"/>
      <c r="E9" s="155"/>
      <c r="F9" s="155"/>
      <c r="G9" s="110"/>
      <c r="H9" s="5"/>
      <c r="I9" s="110"/>
    </row>
    <row r="10" spans="1:9" x14ac:dyDescent="0.25">
      <c r="A10" s="6" t="s">
        <v>2</v>
      </c>
      <c r="B10" s="40" t="s">
        <v>82</v>
      </c>
      <c r="C10" s="40"/>
      <c r="D10" s="40"/>
      <c r="E10" s="40"/>
      <c r="F10" s="109"/>
      <c r="G10" s="109"/>
      <c r="H10" s="109"/>
      <c r="I10" s="110"/>
    </row>
    <row r="11" spans="1:9" x14ac:dyDescent="0.25">
      <c r="A11" s="110"/>
      <c r="B11" s="110"/>
      <c r="C11" s="110"/>
      <c r="D11" s="6"/>
      <c r="E11" s="110"/>
      <c r="F11" s="110"/>
      <c r="G11" s="110"/>
      <c r="H11" s="110"/>
      <c r="I11" s="110"/>
    </row>
    <row r="12" spans="1:9" x14ac:dyDescent="0.25">
      <c r="A12" s="6" t="s">
        <v>3</v>
      </c>
      <c r="B12" s="112" t="s">
        <v>83</v>
      </c>
      <c r="C12" s="156" t="s">
        <v>4</v>
      </c>
      <c r="D12" s="156"/>
      <c r="E12" s="156"/>
      <c r="F12" s="112"/>
      <c r="G12" s="112"/>
      <c r="H12" s="112"/>
      <c r="I12" s="9"/>
    </row>
    <row r="13" spans="1:9" x14ac:dyDescent="0.25">
      <c r="A13" s="10" t="s">
        <v>5</v>
      </c>
      <c r="B13" s="11"/>
      <c r="C13" s="112" t="s">
        <v>6</v>
      </c>
      <c r="D13" s="112"/>
      <c r="E13" s="112"/>
      <c r="F13" s="112"/>
      <c r="G13" s="112"/>
      <c r="H13" s="112"/>
      <c r="I13" s="9"/>
    </row>
    <row r="14" spans="1:9" x14ac:dyDescent="0.25">
      <c r="A14" s="10" t="s">
        <v>7</v>
      </c>
      <c r="B14" s="112"/>
      <c r="C14" s="12" t="s">
        <v>8</v>
      </c>
      <c r="D14" s="12"/>
      <c r="E14" s="109" t="s">
        <v>9</v>
      </c>
      <c r="F14" s="12" t="s">
        <v>84</v>
      </c>
      <c r="G14" s="12"/>
      <c r="H14" s="109" t="s">
        <v>10</v>
      </c>
      <c r="I14" s="13">
        <v>2025</v>
      </c>
    </row>
    <row r="15" spans="1:9" ht="15.75" thickBot="1" x14ac:dyDescent="0.3">
      <c r="A15" s="6"/>
      <c r="B15" s="109"/>
      <c r="C15" s="109"/>
      <c r="D15" s="109"/>
      <c r="E15" s="109"/>
      <c r="F15" s="109"/>
      <c r="G15" s="109"/>
      <c r="H15" s="109"/>
      <c r="I15" s="110"/>
    </row>
    <row r="16" spans="1:9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</row>
    <row r="17" spans="1:15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  <c r="M17" t="s">
        <v>111</v>
      </c>
      <c r="O17" t="s">
        <v>112</v>
      </c>
    </row>
    <row r="18" spans="1:15" ht="15.75" x14ac:dyDescent="0.25">
      <c r="A18" s="61" t="s">
        <v>22</v>
      </c>
      <c r="B18" s="61" t="s">
        <v>23</v>
      </c>
      <c r="C18" s="63">
        <v>0.5</v>
      </c>
      <c r="D18" s="63">
        <v>2</v>
      </c>
      <c r="E18" s="63">
        <v>1.5</v>
      </c>
      <c r="F18" s="63">
        <v>0.75</v>
      </c>
      <c r="G18" s="63">
        <v>0.25</v>
      </c>
      <c r="H18" s="63">
        <v>650</v>
      </c>
      <c r="I18" s="90">
        <f>+G18*H18</f>
        <v>162.5</v>
      </c>
      <c r="M18">
        <f>+D18*H18</f>
        <v>1300</v>
      </c>
      <c r="O18">
        <f>+F18*H18</f>
        <v>487.5</v>
      </c>
    </row>
    <row r="19" spans="1:15" ht="15.75" x14ac:dyDescent="0.25">
      <c r="A19" s="61" t="s">
        <v>24</v>
      </c>
      <c r="B19" s="61" t="s">
        <v>25</v>
      </c>
      <c r="C19" s="63">
        <v>1.5</v>
      </c>
      <c r="D19" s="63">
        <v>5</v>
      </c>
      <c r="E19" s="63">
        <f t="shared" ref="E19:E24" si="0">+C19+D19</f>
        <v>6.5</v>
      </c>
      <c r="F19" s="63">
        <f>+E19-G19</f>
        <v>3.75</v>
      </c>
      <c r="G19" s="63">
        <v>2.75</v>
      </c>
      <c r="H19" s="61">
        <v>250</v>
      </c>
      <c r="I19" s="90">
        <f>+G19*H19</f>
        <v>687.5</v>
      </c>
      <c r="M19">
        <f>+D19*H19</f>
        <v>1250</v>
      </c>
      <c r="O19" s="142">
        <f>+F19*H19</f>
        <v>937.5</v>
      </c>
    </row>
    <row r="20" spans="1:15" ht="15.75" x14ac:dyDescent="0.25">
      <c r="A20" s="61" t="s">
        <v>26</v>
      </c>
      <c r="B20" s="61" t="s">
        <v>25</v>
      </c>
      <c r="C20" s="63">
        <v>60</v>
      </c>
      <c r="D20" s="63">
        <v>125</v>
      </c>
      <c r="E20" s="63">
        <f t="shared" si="0"/>
        <v>185</v>
      </c>
      <c r="F20" s="63">
        <v>95</v>
      </c>
      <c r="G20" s="63">
        <v>90</v>
      </c>
      <c r="H20" s="61">
        <v>34.799999999999997</v>
      </c>
      <c r="I20" s="90">
        <f>+G20*H20</f>
        <v>3131.9999999999995</v>
      </c>
      <c r="M20">
        <f>+D20*H20</f>
        <v>4350</v>
      </c>
      <c r="O20">
        <f>+F20*H20</f>
        <v>3305.9999999999995</v>
      </c>
    </row>
    <row r="21" spans="1:15" ht="15.75" x14ac:dyDescent="0.25">
      <c r="A21" s="61" t="s">
        <v>106</v>
      </c>
      <c r="B21" s="61" t="s">
        <v>12</v>
      </c>
      <c r="C21" s="63">
        <v>0</v>
      </c>
      <c r="D21" s="63">
        <v>1</v>
      </c>
      <c r="E21" s="63">
        <f t="shared" si="0"/>
        <v>1</v>
      </c>
      <c r="F21" s="63">
        <v>0</v>
      </c>
      <c r="G21" s="63">
        <v>0</v>
      </c>
      <c r="H21" s="61">
        <v>105.93</v>
      </c>
      <c r="I21" s="90">
        <f>+G21*H21</f>
        <v>0</v>
      </c>
      <c r="M21">
        <f t="shared" ref="M21:M65" si="1">+D21*H21</f>
        <v>105.93</v>
      </c>
      <c r="O21">
        <f t="shared" ref="O21:O65" si="2">+F21*H21</f>
        <v>0</v>
      </c>
    </row>
    <row r="22" spans="1:15" ht="15.75" x14ac:dyDescent="0.25">
      <c r="A22" s="61" t="s">
        <v>27</v>
      </c>
      <c r="B22" s="61" t="s">
        <v>25</v>
      </c>
      <c r="C22" s="63">
        <v>1.25</v>
      </c>
      <c r="D22" s="63">
        <v>4</v>
      </c>
      <c r="E22" s="63">
        <f t="shared" si="0"/>
        <v>5.25</v>
      </c>
      <c r="F22" s="63">
        <v>2.25</v>
      </c>
      <c r="G22" s="113">
        <v>3</v>
      </c>
      <c r="H22" s="61">
        <v>90</v>
      </c>
      <c r="I22" s="90">
        <f>+G22*H22</f>
        <v>270</v>
      </c>
      <c r="M22">
        <f t="shared" si="1"/>
        <v>360</v>
      </c>
      <c r="O22">
        <f t="shared" si="2"/>
        <v>202.5</v>
      </c>
    </row>
    <row r="23" spans="1:15" ht="15.75" x14ac:dyDescent="0.25">
      <c r="A23" s="61" t="s">
        <v>28</v>
      </c>
      <c r="B23" s="61" t="s">
        <v>25</v>
      </c>
      <c r="C23" s="63">
        <v>10</v>
      </c>
      <c r="D23" s="63">
        <v>35</v>
      </c>
      <c r="E23" s="63">
        <f t="shared" si="0"/>
        <v>45</v>
      </c>
      <c r="F23" s="63">
        <v>35</v>
      </c>
      <c r="G23" s="63">
        <v>10</v>
      </c>
      <c r="H23" s="61">
        <v>34</v>
      </c>
      <c r="I23" s="90">
        <f t="shared" ref="I23:I65" si="3">+G23*H23</f>
        <v>340</v>
      </c>
      <c r="M23">
        <f t="shared" si="1"/>
        <v>1190</v>
      </c>
      <c r="O23">
        <f t="shared" si="2"/>
        <v>1190</v>
      </c>
    </row>
    <row r="24" spans="1:15" ht="15.75" x14ac:dyDescent="0.25">
      <c r="A24" s="61" t="s">
        <v>29</v>
      </c>
      <c r="B24" s="61" t="s">
        <v>25</v>
      </c>
      <c r="C24" s="63">
        <v>4.8</v>
      </c>
      <c r="D24" s="63">
        <v>5</v>
      </c>
      <c r="E24" s="63">
        <f t="shared" si="0"/>
        <v>9.8000000000000007</v>
      </c>
      <c r="F24" s="63">
        <v>4</v>
      </c>
      <c r="G24" s="63">
        <v>3.8</v>
      </c>
      <c r="H24" s="61">
        <v>200</v>
      </c>
      <c r="I24" s="90">
        <f t="shared" si="3"/>
        <v>760</v>
      </c>
      <c r="M24">
        <f t="shared" si="1"/>
        <v>1000</v>
      </c>
      <c r="O24">
        <f t="shared" si="2"/>
        <v>800</v>
      </c>
    </row>
    <row r="25" spans="1:15" ht="15.75" x14ac:dyDescent="0.25">
      <c r="A25" s="61" t="s">
        <v>30</v>
      </c>
      <c r="B25" s="61" t="s">
        <v>31</v>
      </c>
      <c r="C25" s="63">
        <v>52</v>
      </c>
      <c r="D25" s="63">
        <v>168</v>
      </c>
      <c r="E25" s="63">
        <f>+D25+C25</f>
        <v>220</v>
      </c>
      <c r="F25" s="63">
        <f>+E25-G25</f>
        <v>118</v>
      </c>
      <c r="G25" s="63">
        <v>102</v>
      </c>
      <c r="H25" s="61">
        <v>25</v>
      </c>
      <c r="I25" s="90">
        <f t="shared" si="3"/>
        <v>2550</v>
      </c>
      <c r="M25">
        <f t="shared" si="1"/>
        <v>4200</v>
      </c>
      <c r="O25">
        <f t="shared" si="2"/>
        <v>2950</v>
      </c>
    </row>
    <row r="26" spans="1:15" ht="15.75" x14ac:dyDescent="0.25">
      <c r="A26" s="61" t="s">
        <v>32</v>
      </c>
      <c r="B26" s="61" t="s">
        <v>25</v>
      </c>
      <c r="C26" s="63">
        <v>15</v>
      </c>
      <c r="D26" s="63">
        <v>10</v>
      </c>
      <c r="E26" s="63">
        <f t="shared" ref="E26:E65" si="4">+C26+D26</f>
        <v>25</v>
      </c>
      <c r="F26" s="63">
        <v>15</v>
      </c>
      <c r="G26" s="63">
        <v>10</v>
      </c>
      <c r="H26" s="61">
        <v>90</v>
      </c>
      <c r="I26" s="90">
        <f t="shared" si="3"/>
        <v>900</v>
      </c>
      <c r="M26">
        <f t="shared" si="1"/>
        <v>900</v>
      </c>
      <c r="O26">
        <f t="shared" si="2"/>
        <v>1350</v>
      </c>
    </row>
    <row r="27" spans="1:15" ht="15.75" x14ac:dyDescent="0.25">
      <c r="A27" s="61" t="s">
        <v>107</v>
      </c>
      <c r="B27" s="61" t="s">
        <v>25</v>
      </c>
      <c r="C27" s="63">
        <v>0</v>
      </c>
      <c r="D27" s="63">
        <v>0</v>
      </c>
      <c r="E27" s="63">
        <f t="shared" si="4"/>
        <v>0</v>
      </c>
      <c r="F27" s="63">
        <v>0</v>
      </c>
      <c r="G27" s="63">
        <v>0</v>
      </c>
      <c r="H27" s="61">
        <v>35</v>
      </c>
      <c r="I27" s="90">
        <f t="shared" si="3"/>
        <v>0</v>
      </c>
      <c r="M27">
        <f t="shared" si="1"/>
        <v>0</v>
      </c>
      <c r="O27">
        <f t="shared" si="2"/>
        <v>0</v>
      </c>
    </row>
    <row r="28" spans="1:15" ht="15.75" x14ac:dyDescent="0.25">
      <c r="A28" s="61" t="s">
        <v>33</v>
      </c>
      <c r="B28" s="61" t="s">
        <v>12</v>
      </c>
      <c r="C28" s="63">
        <v>31</v>
      </c>
      <c r="D28" s="63">
        <v>60</v>
      </c>
      <c r="E28" s="63">
        <f t="shared" si="4"/>
        <v>91</v>
      </c>
      <c r="F28" s="63">
        <f>+E28-G28</f>
        <v>32</v>
      </c>
      <c r="G28" s="63">
        <v>59</v>
      </c>
      <c r="H28" s="61">
        <v>10</v>
      </c>
      <c r="I28" s="90">
        <f t="shared" si="3"/>
        <v>590</v>
      </c>
      <c r="M28">
        <f t="shared" si="1"/>
        <v>600</v>
      </c>
      <c r="O28">
        <f t="shared" si="2"/>
        <v>320</v>
      </c>
    </row>
    <row r="29" spans="1:15" ht="15.75" x14ac:dyDescent="0.25">
      <c r="A29" s="61" t="s">
        <v>36</v>
      </c>
      <c r="B29" s="61"/>
      <c r="C29" s="63">
        <v>10</v>
      </c>
      <c r="D29" s="63">
        <v>0</v>
      </c>
      <c r="E29" s="63">
        <f t="shared" si="4"/>
        <v>10</v>
      </c>
      <c r="F29" s="63">
        <v>4</v>
      </c>
      <c r="G29" s="63">
        <v>6</v>
      </c>
      <c r="H29" s="61">
        <v>35</v>
      </c>
      <c r="I29" s="90">
        <f t="shared" si="3"/>
        <v>210</v>
      </c>
      <c r="M29">
        <f t="shared" si="1"/>
        <v>0</v>
      </c>
      <c r="O29">
        <f t="shared" si="2"/>
        <v>140</v>
      </c>
    </row>
    <row r="30" spans="1:15" ht="15.75" x14ac:dyDescent="0.25">
      <c r="A30" s="61" t="s">
        <v>37</v>
      </c>
      <c r="B30" s="61" t="s">
        <v>93</v>
      </c>
      <c r="C30" s="63">
        <v>13</v>
      </c>
      <c r="D30" s="63">
        <v>35</v>
      </c>
      <c r="E30" s="63">
        <f t="shared" si="4"/>
        <v>48</v>
      </c>
      <c r="F30" s="63">
        <v>28</v>
      </c>
      <c r="G30" s="63">
        <v>20</v>
      </c>
      <c r="H30" s="61">
        <v>15</v>
      </c>
      <c r="I30" s="90">
        <f t="shared" si="3"/>
        <v>300</v>
      </c>
      <c r="M30">
        <f t="shared" si="1"/>
        <v>525</v>
      </c>
      <c r="O30">
        <f t="shared" si="2"/>
        <v>420</v>
      </c>
    </row>
    <row r="31" spans="1:15" ht="15.75" x14ac:dyDescent="0.25">
      <c r="A31" s="61" t="s">
        <v>38</v>
      </c>
      <c r="B31" s="61" t="s">
        <v>25</v>
      </c>
      <c r="C31" s="63">
        <v>4</v>
      </c>
      <c r="D31" s="63">
        <v>10</v>
      </c>
      <c r="E31" s="63">
        <f t="shared" si="4"/>
        <v>14</v>
      </c>
      <c r="F31" s="63">
        <v>7</v>
      </c>
      <c r="G31" s="63">
        <v>7</v>
      </c>
      <c r="H31" s="61">
        <v>35</v>
      </c>
      <c r="I31" s="90">
        <f t="shared" si="3"/>
        <v>245</v>
      </c>
      <c r="M31">
        <f t="shared" si="1"/>
        <v>350</v>
      </c>
      <c r="O31">
        <f t="shared" si="2"/>
        <v>245</v>
      </c>
    </row>
    <row r="32" spans="1:15" ht="15.75" x14ac:dyDescent="0.25">
      <c r="A32" s="61" t="s">
        <v>39</v>
      </c>
      <c r="B32" s="61" t="s">
        <v>12</v>
      </c>
      <c r="C32" s="63">
        <v>56</v>
      </c>
      <c r="D32" s="63">
        <v>117</v>
      </c>
      <c r="E32" s="63">
        <f t="shared" si="4"/>
        <v>173</v>
      </c>
      <c r="F32" s="113">
        <v>101</v>
      </c>
      <c r="G32" s="63">
        <v>72</v>
      </c>
      <c r="H32" s="61">
        <v>5.5</v>
      </c>
      <c r="I32" s="90">
        <f t="shared" si="3"/>
        <v>396</v>
      </c>
      <c r="M32">
        <f t="shared" si="1"/>
        <v>643.5</v>
      </c>
      <c r="O32">
        <f t="shared" si="2"/>
        <v>555.5</v>
      </c>
    </row>
    <row r="33" spans="1:15" ht="15.75" x14ac:dyDescent="0.25">
      <c r="A33" s="61" t="s">
        <v>40</v>
      </c>
      <c r="B33" s="61" t="s">
        <v>41</v>
      </c>
      <c r="C33" s="63">
        <v>4</v>
      </c>
      <c r="D33" s="63">
        <v>10</v>
      </c>
      <c r="E33" s="63">
        <f t="shared" si="4"/>
        <v>14</v>
      </c>
      <c r="F33" s="63">
        <v>6</v>
      </c>
      <c r="G33" s="63">
        <v>8</v>
      </c>
      <c r="H33" s="61">
        <v>85</v>
      </c>
      <c r="I33" s="90">
        <f t="shared" si="3"/>
        <v>680</v>
      </c>
      <c r="M33">
        <f t="shared" si="1"/>
        <v>850</v>
      </c>
      <c r="O33">
        <f t="shared" si="2"/>
        <v>510</v>
      </c>
    </row>
    <row r="34" spans="1:15" ht="15.75" x14ac:dyDescent="0.25">
      <c r="A34" s="61" t="s">
        <v>42</v>
      </c>
      <c r="B34" s="61" t="s">
        <v>12</v>
      </c>
      <c r="C34" s="63">
        <v>0</v>
      </c>
      <c r="D34" s="63">
        <v>450</v>
      </c>
      <c r="E34" s="63">
        <f t="shared" si="4"/>
        <v>450</v>
      </c>
      <c r="F34" s="63">
        <v>450</v>
      </c>
      <c r="G34" s="108">
        <v>0</v>
      </c>
      <c r="H34" s="61">
        <v>4</v>
      </c>
      <c r="I34" s="90">
        <f t="shared" si="3"/>
        <v>0</v>
      </c>
      <c r="M34">
        <f t="shared" si="1"/>
        <v>1800</v>
      </c>
      <c r="O34">
        <f t="shared" si="2"/>
        <v>1800</v>
      </c>
    </row>
    <row r="35" spans="1:15" ht="15.75" x14ac:dyDescent="0.25">
      <c r="A35" s="61" t="s">
        <v>43</v>
      </c>
      <c r="B35" s="61" t="s">
        <v>25</v>
      </c>
      <c r="C35" s="63">
        <v>1.25</v>
      </c>
      <c r="D35" s="63">
        <v>35</v>
      </c>
      <c r="E35" s="63">
        <f t="shared" si="4"/>
        <v>36.25</v>
      </c>
      <c r="F35" s="63">
        <f>+E35-G35</f>
        <v>20.25</v>
      </c>
      <c r="G35" s="63">
        <v>16</v>
      </c>
      <c r="H35" s="61">
        <v>75</v>
      </c>
      <c r="I35" s="90">
        <f t="shared" si="3"/>
        <v>1200</v>
      </c>
      <c r="M35">
        <f t="shared" si="1"/>
        <v>2625</v>
      </c>
      <c r="O35">
        <f t="shared" si="2"/>
        <v>1518.75</v>
      </c>
    </row>
    <row r="36" spans="1:15" ht="15.75" x14ac:dyDescent="0.25">
      <c r="A36" s="61" t="s">
        <v>44</v>
      </c>
      <c r="B36" s="61" t="s">
        <v>45</v>
      </c>
      <c r="C36" s="63">
        <v>6</v>
      </c>
      <c r="D36" s="63">
        <v>3</v>
      </c>
      <c r="E36" s="63">
        <f t="shared" si="4"/>
        <v>9</v>
      </c>
      <c r="F36" s="63">
        <v>5</v>
      </c>
      <c r="G36" s="63">
        <v>4</v>
      </c>
      <c r="H36" s="61">
        <v>225</v>
      </c>
      <c r="I36" s="90">
        <f t="shared" si="3"/>
        <v>900</v>
      </c>
      <c r="M36">
        <f t="shared" si="1"/>
        <v>675</v>
      </c>
      <c r="O36">
        <f t="shared" si="2"/>
        <v>1125</v>
      </c>
    </row>
    <row r="37" spans="1:15" ht="15.75" x14ac:dyDescent="0.25">
      <c r="A37" s="61" t="s">
        <v>46</v>
      </c>
      <c r="B37" s="61" t="s">
        <v>25</v>
      </c>
      <c r="C37" s="63">
        <v>5.91</v>
      </c>
      <c r="D37" s="63">
        <v>12</v>
      </c>
      <c r="E37" s="63">
        <f t="shared" si="4"/>
        <v>17.91</v>
      </c>
      <c r="F37" s="63">
        <v>10</v>
      </c>
      <c r="G37" s="63">
        <v>7.91</v>
      </c>
      <c r="H37" s="61">
        <v>120</v>
      </c>
      <c r="I37" s="90">
        <f t="shared" si="3"/>
        <v>949.2</v>
      </c>
      <c r="M37">
        <f t="shared" si="1"/>
        <v>1440</v>
      </c>
      <c r="O37">
        <f t="shared" si="2"/>
        <v>1200</v>
      </c>
    </row>
    <row r="38" spans="1:15" ht="15.75" x14ac:dyDescent="0.25">
      <c r="A38" s="61" t="s">
        <v>108</v>
      </c>
      <c r="B38" s="61" t="s">
        <v>12</v>
      </c>
      <c r="C38" s="63">
        <v>0</v>
      </c>
      <c r="D38" s="63">
        <v>0</v>
      </c>
      <c r="E38" s="63">
        <f t="shared" si="4"/>
        <v>0</v>
      </c>
      <c r="F38" s="63">
        <v>0</v>
      </c>
      <c r="G38" s="63">
        <v>0</v>
      </c>
      <c r="H38" s="61">
        <v>84.75</v>
      </c>
      <c r="I38" s="90">
        <f t="shared" si="3"/>
        <v>0</v>
      </c>
      <c r="M38">
        <f t="shared" si="1"/>
        <v>0</v>
      </c>
      <c r="O38">
        <f t="shared" si="2"/>
        <v>0</v>
      </c>
    </row>
    <row r="39" spans="1:15" ht="15.75" x14ac:dyDescent="0.25">
      <c r="A39" s="61" t="s">
        <v>47</v>
      </c>
      <c r="B39" s="61" t="s">
        <v>12</v>
      </c>
      <c r="C39" s="63">
        <v>26</v>
      </c>
      <c r="D39" s="63">
        <v>144</v>
      </c>
      <c r="E39" s="63">
        <f t="shared" si="4"/>
        <v>170</v>
      </c>
      <c r="F39" s="63">
        <f>+E39-G39</f>
        <v>100</v>
      </c>
      <c r="G39" s="63">
        <v>70</v>
      </c>
      <c r="H39" s="61">
        <v>20</v>
      </c>
      <c r="I39" s="90">
        <f t="shared" si="3"/>
        <v>1400</v>
      </c>
      <c r="M39">
        <f t="shared" si="1"/>
        <v>2880</v>
      </c>
      <c r="O39">
        <f t="shared" si="2"/>
        <v>2000</v>
      </c>
    </row>
    <row r="40" spans="1:15" ht="15.75" x14ac:dyDescent="0.25">
      <c r="A40" s="61" t="s">
        <v>48</v>
      </c>
      <c r="B40" s="61" t="s">
        <v>41</v>
      </c>
      <c r="C40" s="63">
        <v>1.5</v>
      </c>
      <c r="D40" s="63">
        <v>4</v>
      </c>
      <c r="E40" s="63">
        <f t="shared" si="4"/>
        <v>5.5</v>
      </c>
      <c r="F40" s="63">
        <f>+E40-G40</f>
        <v>2.4</v>
      </c>
      <c r="G40" s="63">
        <v>3.1</v>
      </c>
      <c r="H40" s="62">
        <v>1475</v>
      </c>
      <c r="I40" s="90">
        <f t="shared" si="3"/>
        <v>4572.5</v>
      </c>
      <c r="M40">
        <f t="shared" si="1"/>
        <v>5900</v>
      </c>
      <c r="O40">
        <f t="shared" si="2"/>
        <v>3540</v>
      </c>
    </row>
    <row r="41" spans="1:15" ht="15.75" x14ac:dyDescent="0.25">
      <c r="A41" s="61" t="s">
        <v>49</v>
      </c>
      <c r="B41" s="61" t="s">
        <v>12</v>
      </c>
      <c r="C41" s="63">
        <v>19</v>
      </c>
      <c r="D41" s="63">
        <v>23</v>
      </c>
      <c r="E41" s="63">
        <f t="shared" si="4"/>
        <v>42</v>
      </c>
      <c r="F41" s="63">
        <f>+E41-G41</f>
        <v>30</v>
      </c>
      <c r="G41" s="63">
        <v>12</v>
      </c>
      <c r="H41" s="61">
        <v>70</v>
      </c>
      <c r="I41" s="90">
        <f t="shared" si="3"/>
        <v>840</v>
      </c>
      <c r="M41">
        <f t="shared" si="1"/>
        <v>1610</v>
      </c>
      <c r="O41">
        <f t="shared" si="2"/>
        <v>2100</v>
      </c>
    </row>
    <row r="42" spans="1:15" ht="15.75" x14ac:dyDescent="0.25">
      <c r="A42" s="61" t="s">
        <v>51</v>
      </c>
      <c r="B42" s="61" t="s">
        <v>41</v>
      </c>
      <c r="C42" s="63">
        <v>0</v>
      </c>
      <c r="D42" s="63">
        <v>0</v>
      </c>
      <c r="E42" s="63">
        <f t="shared" si="4"/>
        <v>0</v>
      </c>
      <c r="F42" s="63">
        <v>0</v>
      </c>
      <c r="G42" s="63">
        <v>0</v>
      </c>
      <c r="H42" s="61">
        <v>42.37</v>
      </c>
      <c r="I42" s="90">
        <f t="shared" si="3"/>
        <v>0</v>
      </c>
      <c r="M42">
        <f t="shared" si="1"/>
        <v>0</v>
      </c>
      <c r="O42">
        <f t="shared" si="2"/>
        <v>0</v>
      </c>
    </row>
    <row r="43" spans="1:15" ht="15.75" x14ac:dyDescent="0.25">
      <c r="A43" s="61" t="s">
        <v>54</v>
      </c>
      <c r="B43" s="61" t="s">
        <v>88</v>
      </c>
      <c r="C43" s="63">
        <v>6.75</v>
      </c>
      <c r="D43" s="63">
        <v>5</v>
      </c>
      <c r="E43" s="63">
        <f t="shared" si="4"/>
        <v>11.75</v>
      </c>
      <c r="F43" s="63">
        <f>+E43-G43</f>
        <v>5.75</v>
      </c>
      <c r="G43" s="63">
        <v>6</v>
      </c>
      <c r="H43" s="61">
        <v>95</v>
      </c>
      <c r="I43" s="90">
        <f t="shared" si="3"/>
        <v>570</v>
      </c>
      <c r="M43">
        <f t="shared" si="1"/>
        <v>475</v>
      </c>
      <c r="O43">
        <f t="shared" si="2"/>
        <v>546.25</v>
      </c>
    </row>
    <row r="44" spans="1:15" ht="15.75" x14ac:dyDescent="0.25">
      <c r="A44" s="61" t="s">
        <v>56</v>
      </c>
      <c r="B44" s="61" t="s">
        <v>57</v>
      </c>
      <c r="C44" s="63">
        <v>0.25</v>
      </c>
      <c r="D44" s="63">
        <v>1</v>
      </c>
      <c r="E44" s="63">
        <f t="shared" si="4"/>
        <v>1.25</v>
      </c>
      <c r="F44" s="63">
        <f>+E44-G44</f>
        <v>0.10000000000000009</v>
      </c>
      <c r="G44" s="63">
        <v>1.1499999999999999</v>
      </c>
      <c r="H44" s="61">
        <v>150</v>
      </c>
      <c r="I44" s="90">
        <f t="shared" si="3"/>
        <v>172.5</v>
      </c>
      <c r="M44">
        <f t="shared" si="1"/>
        <v>150</v>
      </c>
      <c r="O44">
        <f t="shared" si="2"/>
        <v>15.000000000000014</v>
      </c>
    </row>
    <row r="45" spans="1:15" ht="15.75" x14ac:dyDescent="0.25">
      <c r="A45" s="61" t="s">
        <v>59</v>
      </c>
      <c r="B45" s="61" t="s">
        <v>25</v>
      </c>
      <c r="C45" s="63">
        <v>2.25</v>
      </c>
      <c r="D45" s="63">
        <v>0</v>
      </c>
      <c r="E45" s="63">
        <f t="shared" si="4"/>
        <v>2.25</v>
      </c>
      <c r="F45" s="63">
        <f>+E45-G45</f>
        <v>0.14999999999999991</v>
      </c>
      <c r="G45" s="63">
        <v>2.1</v>
      </c>
      <c r="H45" s="61">
        <v>200</v>
      </c>
      <c r="I45" s="90">
        <f t="shared" si="3"/>
        <v>420</v>
      </c>
      <c r="M45">
        <f t="shared" si="1"/>
        <v>0</v>
      </c>
      <c r="O45">
        <f t="shared" si="2"/>
        <v>29.999999999999982</v>
      </c>
    </row>
    <row r="46" spans="1:15" ht="15.75" x14ac:dyDescent="0.25">
      <c r="A46" s="61" t="s">
        <v>60</v>
      </c>
      <c r="B46" s="61" t="s">
        <v>61</v>
      </c>
      <c r="C46" s="63">
        <v>1</v>
      </c>
      <c r="D46" s="63">
        <v>23</v>
      </c>
      <c r="E46" s="63">
        <f t="shared" si="4"/>
        <v>24</v>
      </c>
      <c r="F46" s="63">
        <f>+E46-G46</f>
        <v>15.5</v>
      </c>
      <c r="G46" s="108">
        <v>8.5</v>
      </c>
      <c r="H46" s="61">
        <v>75</v>
      </c>
      <c r="I46" s="90">
        <f t="shared" si="3"/>
        <v>637.5</v>
      </c>
      <c r="M46">
        <f t="shared" si="1"/>
        <v>1725</v>
      </c>
      <c r="O46">
        <f t="shared" si="2"/>
        <v>1162.5</v>
      </c>
    </row>
    <row r="47" spans="1:15" ht="15.75" x14ac:dyDescent="0.25">
      <c r="A47" s="61" t="s">
        <v>109</v>
      </c>
      <c r="B47" s="61" t="s">
        <v>12</v>
      </c>
      <c r="C47" s="63">
        <v>0</v>
      </c>
      <c r="D47" s="63">
        <v>0</v>
      </c>
      <c r="E47" s="63">
        <f t="shared" si="4"/>
        <v>0</v>
      </c>
      <c r="F47" s="63">
        <v>0</v>
      </c>
      <c r="G47" s="63">
        <v>0</v>
      </c>
      <c r="H47" s="61">
        <v>211.86</v>
      </c>
      <c r="I47" s="90">
        <f t="shared" si="3"/>
        <v>0</v>
      </c>
      <c r="M47">
        <f t="shared" si="1"/>
        <v>0</v>
      </c>
      <c r="O47">
        <f t="shared" si="2"/>
        <v>0</v>
      </c>
    </row>
    <row r="48" spans="1:15" ht="15.75" x14ac:dyDescent="0.25">
      <c r="A48" s="61" t="s">
        <v>110</v>
      </c>
      <c r="B48" s="61" t="s">
        <v>25</v>
      </c>
      <c r="C48" s="63">
        <v>0</v>
      </c>
      <c r="D48" s="63">
        <v>0</v>
      </c>
      <c r="E48" s="63">
        <f t="shared" si="4"/>
        <v>0</v>
      </c>
      <c r="F48" s="63">
        <v>0</v>
      </c>
      <c r="G48" s="63">
        <v>0</v>
      </c>
      <c r="H48" s="61">
        <v>125</v>
      </c>
      <c r="I48" s="90">
        <f t="shared" si="3"/>
        <v>0</v>
      </c>
      <c r="M48">
        <f t="shared" si="1"/>
        <v>0</v>
      </c>
      <c r="O48">
        <f t="shared" si="2"/>
        <v>0</v>
      </c>
    </row>
    <row r="49" spans="1:15" ht="15.75" x14ac:dyDescent="0.25">
      <c r="A49" s="61" t="s">
        <v>62</v>
      </c>
      <c r="B49" s="61" t="s">
        <v>25</v>
      </c>
      <c r="C49" s="63">
        <v>30</v>
      </c>
      <c r="D49" s="63">
        <v>40</v>
      </c>
      <c r="E49" s="63">
        <f t="shared" si="4"/>
        <v>70</v>
      </c>
      <c r="F49" s="63">
        <f>+E49-G49</f>
        <v>15</v>
      </c>
      <c r="G49" s="63">
        <v>55</v>
      </c>
      <c r="H49" s="61">
        <v>50</v>
      </c>
      <c r="I49" s="90">
        <f t="shared" si="3"/>
        <v>2750</v>
      </c>
      <c r="M49">
        <f t="shared" si="1"/>
        <v>2000</v>
      </c>
      <c r="O49">
        <f t="shared" si="2"/>
        <v>750</v>
      </c>
    </row>
    <row r="50" spans="1:15" ht="15.75" x14ac:dyDescent="0.25">
      <c r="A50" s="61" t="s">
        <v>63</v>
      </c>
      <c r="B50" s="61" t="s">
        <v>12</v>
      </c>
      <c r="C50" s="63">
        <v>116</v>
      </c>
      <c r="D50" s="63">
        <v>250</v>
      </c>
      <c r="E50" s="63">
        <f t="shared" si="4"/>
        <v>366</v>
      </c>
      <c r="F50" s="63">
        <f>+E50-G50</f>
        <v>155</v>
      </c>
      <c r="G50" s="63">
        <v>211</v>
      </c>
      <c r="H50" s="61">
        <v>20</v>
      </c>
      <c r="I50" s="90">
        <f t="shared" si="3"/>
        <v>4220</v>
      </c>
      <c r="M50">
        <f t="shared" si="1"/>
        <v>5000</v>
      </c>
      <c r="O50">
        <f t="shared" si="2"/>
        <v>3100</v>
      </c>
    </row>
    <row r="51" spans="1:15" ht="15.75" x14ac:dyDescent="0.25">
      <c r="A51" s="61" t="s">
        <v>64</v>
      </c>
      <c r="B51" s="61" t="s">
        <v>25</v>
      </c>
      <c r="C51" s="63">
        <v>0</v>
      </c>
      <c r="D51" s="63">
        <v>15</v>
      </c>
      <c r="E51" s="63">
        <f t="shared" si="4"/>
        <v>15</v>
      </c>
      <c r="F51" s="63">
        <v>15</v>
      </c>
      <c r="G51" s="108">
        <v>0</v>
      </c>
      <c r="H51" s="61">
        <v>150</v>
      </c>
      <c r="I51" s="90">
        <f t="shared" si="3"/>
        <v>0</v>
      </c>
      <c r="J51" t="s">
        <v>95</v>
      </c>
      <c r="M51">
        <f t="shared" si="1"/>
        <v>2250</v>
      </c>
      <c r="O51">
        <f t="shared" si="2"/>
        <v>2250</v>
      </c>
    </row>
    <row r="52" spans="1:15" ht="15.75" x14ac:dyDescent="0.25">
      <c r="A52" s="61" t="s">
        <v>65</v>
      </c>
      <c r="B52" s="61" t="s">
        <v>25</v>
      </c>
      <c r="C52" s="63">
        <v>5.85</v>
      </c>
      <c r="D52" s="63">
        <v>12</v>
      </c>
      <c r="E52" s="63">
        <f t="shared" si="4"/>
        <v>17.850000000000001</v>
      </c>
      <c r="F52" s="63">
        <f t="shared" ref="F52:F60" si="5">+E52-G52</f>
        <v>6.4000000000000021</v>
      </c>
      <c r="G52" s="63">
        <v>11.45</v>
      </c>
      <c r="H52" s="61">
        <v>250</v>
      </c>
      <c r="I52" s="90">
        <f t="shared" si="3"/>
        <v>2862.5</v>
      </c>
      <c r="M52">
        <f t="shared" si="1"/>
        <v>3000</v>
      </c>
      <c r="O52">
        <f t="shared" si="2"/>
        <v>1600.0000000000005</v>
      </c>
    </row>
    <row r="53" spans="1:15" ht="15.75" x14ac:dyDescent="0.25">
      <c r="A53" s="61" t="s">
        <v>97</v>
      </c>
      <c r="B53" s="61" t="s">
        <v>98</v>
      </c>
      <c r="C53" s="63">
        <v>0.45</v>
      </c>
      <c r="D53" s="63">
        <v>0</v>
      </c>
      <c r="E53" s="63">
        <f t="shared" si="4"/>
        <v>0.45</v>
      </c>
      <c r="F53" s="63">
        <f t="shared" si="5"/>
        <v>4.9999999999999989E-2</v>
      </c>
      <c r="G53" s="63">
        <v>0.4</v>
      </c>
      <c r="H53" s="61">
        <v>300</v>
      </c>
      <c r="I53" s="90">
        <f t="shared" si="3"/>
        <v>120</v>
      </c>
      <c r="M53">
        <f t="shared" si="1"/>
        <v>0</v>
      </c>
      <c r="O53">
        <f t="shared" si="2"/>
        <v>14.999999999999996</v>
      </c>
    </row>
    <row r="54" spans="1:15" ht="15.75" x14ac:dyDescent="0.25">
      <c r="A54" s="61" t="s">
        <v>66</v>
      </c>
      <c r="B54" s="61" t="s">
        <v>67</v>
      </c>
      <c r="C54" s="63">
        <v>2.5</v>
      </c>
      <c r="D54" s="63">
        <v>10</v>
      </c>
      <c r="E54" s="63">
        <f t="shared" si="4"/>
        <v>12.5</v>
      </c>
      <c r="F54" s="63">
        <f t="shared" si="5"/>
        <v>7.5</v>
      </c>
      <c r="G54" s="63">
        <v>5</v>
      </c>
      <c r="H54" s="61">
        <v>25</v>
      </c>
      <c r="I54" s="90">
        <f t="shared" si="3"/>
        <v>125</v>
      </c>
      <c r="M54">
        <f t="shared" si="1"/>
        <v>250</v>
      </c>
      <c r="O54">
        <f t="shared" si="2"/>
        <v>187.5</v>
      </c>
    </row>
    <row r="55" spans="1:15" ht="15.75" x14ac:dyDescent="0.25">
      <c r="A55" s="61" t="s">
        <v>68</v>
      </c>
      <c r="B55" s="61" t="s">
        <v>25</v>
      </c>
      <c r="C55" s="63">
        <v>7</v>
      </c>
      <c r="D55" s="63">
        <v>10</v>
      </c>
      <c r="E55" s="63">
        <f t="shared" si="4"/>
        <v>17</v>
      </c>
      <c r="F55" s="63">
        <f t="shared" si="5"/>
        <v>10</v>
      </c>
      <c r="G55" s="63">
        <v>7</v>
      </c>
      <c r="H55" s="61">
        <v>125</v>
      </c>
      <c r="I55" s="90">
        <f t="shared" si="3"/>
        <v>875</v>
      </c>
      <c r="M55">
        <f t="shared" si="1"/>
        <v>1250</v>
      </c>
      <c r="O55">
        <f t="shared" si="2"/>
        <v>1250</v>
      </c>
    </row>
    <row r="56" spans="1:15" ht="15.75" x14ac:dyDescent="0.25">
      <c r="A56" s="61" t="s">
        <v>69</v>
      </c>
      <c r="B56" s="61" t="s">
        <v>70</v>
      </c>
      <c r="C56" s="63">
        <v>35</v>
      </c>
      <c r="D56" s="63">
        <v>56</v>
      </c>
      <c r="E56" s="63">
        <f t="shared" si="4"/>
        <v>91</v>
      </c>
      <c r="F56" s="63">
        <f t="shared" si="5"/>
        <v>59</v>
      </c>
      <c r="G56" s="63">
        <v>32</v>
      </c>
      <c r="H56" s="61">
        <v>15</v>
      </c>
      <c r="I56" s="90">
        <f t="shared" si="3"/>
        <v>480</v>
      </c>
      <c r="M56">
        <f t="shared" si="1"/>
        <v>840</v>
      </c>
      <c r="O56">
        <f t="shared" si="2"/>
        <v>885</v>
      </c>
    </row>
    <row r="57" spans="1:15" ht="15.75" x14ac:dyDescent="0.25">
      <c r="A57" s="61" t="s">
        <v>71</v>
      </c>
      <c r="B57" s="61" t="s">
        <v>94</v>
      </c>
      <c r="C57" s="63">
        <v>2.25</v>
      </c>
      <c r="D57" s="63">
        <v>5</v>
      </c>
      <c r="E57" s="63">
        <f t="shared" si="4"/>
        <v>7.25</v>
      </c>
      <c r="F57" s="63">
        <f t="shared" si="5"/>
        <v>3.25</v>
      </c>
      <c r="G57" s="63">
        <v>4</v>
      </c>
      <c r="H57" s="61">
        <v>75</v>
      </c>
      <c r="I57" s="90">
        <f t="shared" si="3"/>
        <v>300</v>
      </c>
      <c r="M57">
        <f t="shared" si="1"/>
        <v>375</v>
      </c>
      <c r="O57">
        <f t="shared" si="2"/>
        <v>243.75</v>
      </c>
    </row>
    <row r="58" spans="1:15" ht="15.75" x14ac:dyDescent="0.25">
      <c r="A58" s="61" t="s">
        <v>72</v>
      </c>
      <c r="B58" s="61" t="s">
        <v>70</v>
      </c>
      <c r="C58" s="63">
        <v>7</v>
      </c>
      <c r="D58" s="63">
        <v>12</v>
      </c>
      <c r="E58" s="63">
        <f t="shared" si="4"/>
        <v>19</v>
      </c>
      <c r="F58" s="63">
        <f t="shared" si="5"/>
        <v>10</v>
      </c>
      <c r="G58" s="63">
        <v>9</v>
      </c>
      <c r="H58" s="61">
        <v>40</v>
      </c>
      <c r="I58" s="90">
        <f t="shared" si="3"/>
        <v>360</v>
      </c>
      <c r="M58">
        <f t="shared" si="1"/>
        <v>480</v>
      </c>
      <c r="O58">
        <f t="shared" si="2"/>
        <v>400</v>
      </c>
    </row>
    <row r="59" spans="1:15" ht="15.75" x14ac:dyDescent="0.25">
      <c r="A59" s="61" t="s">
        <v>73</v>
      </c>
      <c r="B59" s="61" t="s">
        <v>12</v>
      </c>
      <c r="C59" s="63">
        <v>100</v>
      </c>
      <c r="D59" s="63">
        <v>60</v>
      </c>
      <c r="E59" s="63">
        <f t="shared" si="4"/>
        <v>160</v>
      </c>
      <c r="F59" s="63">
        <f t="shared" si="5"/>
        <v>109</v>
      </c>
      <c r="G59" s="63">
        <v>51</v>
      </c>
      <c r="H59" s="61">
        <v>8</v>
      </c>
      <c r="I59" s="90">
        <f t="shared" si="3"/>
        <v>408</v>
      </c>
      <c r="M59">
        <f t="shared" si="1"/>
        <v>480</v>
      </c>
      <c r="O59">
        <f t="shared" si="2"/>
        <v>872</v>
      </c>
    </row>
    <row r="60" spans="1:15" ht="15.75" x14ac:dyDescent="0.25">
      <c r="A60" s="61" t="s">
        <v>74</v>
      </c>
      <c r="B60" s="61" t="s">
        <v>25</v>
      </c>
      <c r="C60" s="63">
        <v>13</v>
      </c>
      <c r="D60" s="63">
        <v>0</v>
      </c>
      <c r="E60" s="63">
        <f t="shared" si="4"/>
        <v>13</v>
      </c>
      <c r="F60" s="63">
        <f t="shared" si="5"/>
        <v>7</v>
      </c>
      <c r="G60" s="63">
        <v>6</v>
      </c>
      <c r="H60" s="61">
        <v>42.37</v>
      </c>
      <c r="I60" s="90">
        <f t="shared" si="3"/>
        <v>254.21999999999997</v>
      </c>
      <c r="M60">
        <f t="shared" si="1"/>
        <v>0</v>
      </c>
      <c r="O60">
        <f t="shared" si="2"/>
        <v>296.58999999999997</v>
      </c>
    </row>
    <row r="61" spans="1:15" ht="15.75" x14ac:dyDescent="0.25">
      <c r="A61" s="61" t="s">
        <v>75</v>
      </c>
      <c r="B61" s="61" t="s">
        <v>41</v>
      </c>
      <c r="C61" s="63">
        <v>1</v>
      </c>
      <c r="D61" s="63">
        <v>0</v>
      </c>
      <c r="E61" s="63">
        <f t="shared" si="4"/>
        <v>1</v>
      </c>
      <c r="F61" s="63">
        <v>0</v>
      </c>
      <c r="G61" s="63">
        <v>1</v>
      </c>
      <c r="H61" s="61">
        <v>67.8</v>
      </c>
      <c r="I61" s="90">
        <f t="shared" si="3"/>
        <v>67.8</v>
      </c>
      <c r="M61">
        <f t="shared" si="1"/>
        <v>0</v>
      </c>
      <c r="O61">
        <f t="shared" si="2"/>
        <v>0</v>
      </c>
    </row>
    <row r="62" spans="1:15" ht="15.75" x14ac:dyDescent="0.25">
      <c r="A62" s="61" t="s">
        <v>76</v>
      </c>
      <c r="B62" s="61" t="s">
        <v>23</v>
      </c>
      <c r="C62" s="63">
        <v>0.25</v>
      </c>
      <c r="D62" s="63">
        <v>2</v>
      </c>
      <c r="E62" s="63">
        <f t="shared" si="4"/>
        <v>2.25</v>
      </c>
      <c r="F62" s="63">
        <f>+E62-G62</f>
        <v>1.25</v>
      </c>
      <c r="G62" s="63">
        <v>1</v>
      </c>
      <c r="H62" s="61">
        <v>150</v>
      </c>
      <c r="I62" s="90">
        <f t="shared" si="3"/>
        <v>150</v>
      </c>
      <c r="M62">
        <f t="shared" si="1"/>
        <v>300</v>
      </c>
      <c r="O62">
        <f t="shared" si="2"/>
        <v>187.5</v>
      </c>
    </row>
    <row r="63" spans="1:15" ht="15.75" x14ac:dyDescent="0.25">
      <c r="A63" s="61" t="s">
        <v>77</v>
      </c>
      <c r="B63" s="61" t="s">
        <v>25</v>
      </c>
      <c r="C63" s="63">
        <v>10</v>
      </c>
      <c r="D63" s="63">
        <v>80</v>
      </c>
      <c r="E63" s="63">
        <f t="shared" si="4"/>
        <v>90</v>
      </c>
      <c r="F63" s="63">
        <f>+E63-G63</f>
        <v>80</v>
      </c>
      <c r="G63" s="63">
        <v>10</v>
      </c>
      <c r="H63" s="61">
        <v>20</v>
      </c>
      <c r="I63" s="90">
        <f t="shared" si="3"/>
        <v>200</v>
      </c>
      <c r="M63">
        <f t="shared" si="1"/>
        <v>1600</v>
      </c>
      <c r="O63">
        <f t="shared" si="2"/>
        <v>1600</v>
      </c>
    </row>
    <row r="64" spans="1:15" ht="18" x14ac:dyDescent="0.25">
      <c r="A64" s="103" t="s">
        <v>86</v>
      </c>
      <c r="B64" s="61" t="s">
        <v>57</v>
      </c>
      <c r="C64" s="63">
        <v>2</v>
      </c>
      <c r="D64" s="63">
        <v>3</v>
      </c>
      <c r="E64" s="63">
        <f t="shared" si="4"/>
        <v>5</v>
      </c>
      <c r="F64" s="63">
        <v>2</v>
      </c>
      <c r="G64" s="108">
        <v>2</v>
      </c>
      <c r="H64" s="61">
        <v>30</v>
      </c>
      <c r="I64" s="90">
        <f t="shared" si="3"/>
        <v>60</v>
      </c>
      <c r="M64">
        <f t="shared" si="1"/>
        <v>90</v>
      </c>
      <c r="N64" s="140"/>
      <c r="O64">
        <f t="shared" si="2"/>
        <v>60</v>
      </c>
    </row>
    <row r="65" spans="1:16" ht="18" x14ac:dyDescent="0.25">
      <c r="A65" s="103" t="s">
        <v>103</v>
      </c>
      <c r="B65" s="61" t="s">
        <v>12</v>
      </c>
      <c r="C65" s="63">
        <v>5</v>
      </c>
      <c r="D65" s="63">
        <v>0</v>
      </c>
      <c r="E65" s="63">
        <f t="shared" si="4"/>
        <v>5</v>
      </c>
      <c r="F65" s="63">
        <v>1</v>
      </c>
      <c r="G65" s="63">
        <v>4</v>
      </c>
      <c r="H65" s="61">
        <v>29.66</v>
      </c>
      <c r="I65" s="90">
        <f t="shared" si="3"/>
        <v>118.64</v>
      </c>
      <c r="M65">
        <f t="shared" si="1"/>
        <v>0</v>
      </c>
      <c r="O65">
        <f t="shared" si="2"/>
        <v>29.66</v>
      </c>
      <c r="P65" s="140"/>
    </row>
    <row r="66" spans="1:16" ht="15.75" x14ac:dyDescent="0.25">
      <c r="A66" s="61"/>
      <c r="B66" s="61"/>
      <c r="C66" s="63"/>
      <c r="D66" s="63"/>
      <c r="E66" s="63"/>
      <c r="F66" s="63"/>
      <c r="G66" s="63"/>
      <c r="H66" s="61"/>
      <c r="I66" s="64"/>
    </row>
    <row r="67" spans="1:16" ht="18" x14ac:dyDescent="0.25">
      <c r="A67" s="65" t="s">
        <v>78</v>
      </c>
      <c r="B67" s="65"/>
      <c r="C67" s="66"/>
      <c r="D67" s="67"/>
      <c r="E67" s="67"/>
      <c r="F67" s="66"/>
      <c r="G67" s="68"/>
      <c r="H67" s="69"/>
      <c r="I67" s="70">
        <v>36235.86</v>
      </c>
      <c r="M67">
        <f>SUM(M18:M66)</f>
        <v>54819.43</v>
      </c>
      <c r="O67">
        <f>SUM(O18:O66)</f>
        <v>42178.5</v>
      </c>
    </row>
    <row r="68" spans="1:16" x14ac:dyDescent="0.25">
      <c r="A68" s="32"/>
      <c r="B68" s="32"/>
      <c r="C68" s="32"/>
      <c r="D68" s="33"/>
      <c r="E68" s="33"/>
      <c r="F68" s="32"/>
      <c r="G68" s="33"/>
      <c r="H68" s="24"/>
      <c r="I68" s="34"/>
    </row>
    <row r="69" spans="1:16" ht="20.25" x14ac:dyDescent="0.3">
      <c r="A69" s="35"/>
      <c r="B69" s="35"/>
      <c r="C69" s="35"/>
      <c r="D69" s="36"/>
      <c r="E69" s="36"/>
      <c r="F69" s="35"/>
      <c r="G69" s="36"/>
      <c r="H69" s="37"/>
      <c r="I69" s="38"/>
      <c r="N69" s="140"/>
    </row>
    <row r="70" spans="1:16" ht="15.75" x14ac:dyDescent="0.25">
      <c r="A70" s="111" t="s">
        <v>79</v>
      </c>
      <c r="B70" s="111"/>
      <c r="C70" s="110"/>
      <c r="D70" s="111" t="s">
        <v>80</v>
      </c>
      <c r="E70" s="111"/>
      <c r="F70" s="110"/>
      <c r="G70" s="111" t="s">
        <v>81</v>
      </c>
      <c r="H70" s="111"/>
      <c r="I70" s="111"/>
    </row>
    <row r="71" spans="1:16" x14ac:dyDescent="0.25">
      <c r="A71" s="110"/>
      <c r="B71" s="110"/>
      <c r="C71" s="110"/>
      <c r="D71" s="110"/>
      <c r="E71" s="110"/>
      <c r="F71" s="110"/>
      <c r="G71" s="110"/>
      <c r="H71" s="110"/>
      <c r="I71" s="110"/>
    </row>
    <row r="72" spans="1:16" ht="15.75" x14ac:dyDescent="0.25">
      <c r="A72" s="111"/>
      <c r="B72" s="111"/>
      <c r="C72" s="111"/>
      <c r="D72" s="111"/>
      <c r="E72" s="111"/>
      <c r="F72" s="111"/>
      <c r="G72" s="111"/>
      <c r="H72" s="111"/>
      <c r="I72" s="111"/>
      <c r="M72" s="14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74"/>
  <sheetViews>
    <sheetView topLeftCell="A12" workbookViewId="0">
      <selection activeCell="D25" sqref="D25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15" x14ac:dyDescent="0.25">
      <c r="A5" s="115"/>
      <c r="B5" s="115"/>
      <c r="C5" s="114"/>
      <c r="D5" s="115"/>
      <c r="E5" s="115"/>
      <c r="F5" s="115"/>
      <c r="G5" s="115"/>
      <c r="H5" s="115"/>
      <c r="I5" s="115"/>
    </row>
    <row r="6" spans="1:15" x14ac:dyDescent="0.25">
      <c r="A6" s="115"/>
      <c r="B6" s="115"/>
      <c r="C6" s="114"/>
      <c r="D6" s="115"/>
      <c r="E6" s="115"/>
      <c r="F6" s="115"/>
      <c r="G6" s="115"/>
      <c r="H6" s="115"/>
      <c r="I6" s="115"/>
    </row>
    <row r="7" spans="1:15" x14ac:dyDescent="0.25">
      <c r="A7" s="115"/>
      <c r="B7" s="115"/>
      <c r="C7" s="114"/>
      <c r="D7" s="115"/>
      <c r="E7" s="115"/>
      <c r="F7" s="115"/>
      <c r="G7" s="115"/>
      <c r="H7" s="115"/>
      <c r="I7" s="115"/>
    </row>
    <row r="8" spans="1:15" x14ac:dyDescent="0.25">
      <c r="A8" s="115"/>
      <c r="B8" s="115"/>
      <c r="C8" s="153" t="s">
        <v>0</v>
      </c>
      <c r="D8" s="154"/>
      <c r="E8" s="154"/>
      <c r="F8" s="115"/>
      <c r="G8" s="115"/>
      <c r="H8" s="115"/>
      <c r="I8" s="115"/>
    </row>
    <row r="9" spans="1:15" ht="15.75" x14ac:dyDescent="0.25">
      <c r="A9" s="115"/>
      <c r="B9" s="155" t="s">
        <v>1</v>
      </c>
      <c r="C9" s="155"/>
      <c r="D9" s="155"/>
      <c r="E9" s="155"/>
      <c r="F9" s="155"/>
      <c r="G9" s="115"/>
      <c r="H9" s="5"/>
      <c r="I9" s="115"/>
    </row>
    <row r="10" spans="1:15" x14ac:dyDescent="0.25">
      <c r="A10" s="6" t="s">
        <v>2</v>
      </c>
      <c r="B10" s="40" t="s">
        <v>82</v>
      </c>
      <c r="C10" s="40"/>
      <c r="D10" s="40"/>
      <c r="E10" s="40"/>
      <c r="F10" s="114"/>
      <c r="G10" s="114"/>
      <c r="H10" s="114"/>
      <c r="I10" s="115"/>
    </row>
    <row r="11" spans="1:15" x14ac:dyDescent="0.25">
      <c r="A11" s="115"/>
      <c r="B11" s="115"/>
      <c r="C11" s="115"/>
      <c r="D11" s="6"/>
      <c r="E11" s="115"/>
      <c r="F11" s="115"/>
      <c r="G11" s="115"/>
      <c r="H11" s="115"/>
      <c r="I11" s="115"/>
    </row>
    <row r="12" spans="1:15" x14ac:dyDescent="0.25">
      <c r="A12" s="6" t="s">
        <v>3</v>
      </c>
      <c r="B12" s="117" t="s">
        <v>83</v>
      </c>
      <c r="C12" s="156" t="s">
        <v>4</v>
      </c>
      <c r="D12" s="156"/>
      <c r="E12" s="156"/>
      <c r="F12" s="117"/>
      <c r="G12" s="117"/>
      <c r="H12" s="117"/>
      <c r="I12" s="9"/>
    </row>
    <row r="13" spans="1:15" x14ac:dyDescent="0.25">
      <c r="A13" s="10" t="s">
        <v>5</v>
      </c>
      <c r="B13" s="11"/>
      <c r="C13" s="117" t="s">
        <v>6</v>
      </c>
      <c r="D13" s="117"/>
      <c r="E13" s="117"/>
      <c r="F13" s="117"/>
      <c r="G13" s="117"/>
      <c r="H13" s="117"/>
      <c r="I13" s="9"/>
    </row>
    <row r="14" spans="1:15" x14ac:dyDescent="0.25">
      <c r="A14" s="10" t="s">
        <v>7</v>
      </c>
      <c r="B14" s="117"/>
      <c r="C14" s="12" t="s">
        <v>8</v>
      </c>
      <c r="D14" s="12"/>
      <c r="E14" s="114" t="s">
        <v>9</v>
      </c>
      <c r="F14" s="12" t="s">
        <v>85</v>
      </c>
      <c r="G14" s="12"/>
      <c r="H14" s="114" t="s">
        <v>10</v>
      </c>
      <c r="I14" s="13">
        <v>2025</v>
      </c>
    </row>
    <row r="15" spans="1:15" ht="15.75" thickBot="1" x14ac:dyDescent="0.3">
      <c r="A15" s="6"/>
      <c r="B15" s="114"/>
      <c r="C15" s="114"/>
      <c r="D15" s="114"/>
      <c r="E15" s="114"/>
      <c r="F15" s="114"/>
      <c r="G15" s="114"/>
      <c r="H15" s="114"/>
      <c r="I15" s="115"/>
    </row>
    <row r="16" spans="1:15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  <c r="M16" t="s">
        <v>111</v>
      </c>
      <c r="O16" t="s">
        <v>112</v>
      </c>
    </row>
    <row r="17" spans="1:15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15" ht="15.75" x14ac:dyDescent="0.25">
      <c r="A18" s="61" t="s">
        <v>22</v>
      </c>
      <c r="B18" s="61" t="s">
        <v>23</v>
      </c>
      <c r="C18" s="63">
        <v>0.25</v>
      </c>
      <c r="D18" s="108">
        <v>2</v>
      </c>
      <c r="E18" s="63">
        <v>2.25</v>
      </c>
      <c r="F18" s="108">
        <f>+E18-G18</f>
        <v>1.75</v>
      </c>
      <c r="G18" s="63">
        <v>0.5</v>
      </c>
      <c r="H18" s="63">
        <v>1350</v>
      </c>
      <c r="I18" s="90">
        <f>+G18*H18</f>
        <v>675</v>
      </c>
      <c r="M18">
        <f>+D18*H18</f>
        <v>2700</v>
      </c>
      <c r="O18">
        <f>+F18*H18</f>
        <v>2362.5</v>
      </c>
    </row>
    <row r="19" spans="1:15" ht="15.75" x14ac:dyDescent="0.25">
      <c r="A19" s="61" t="s">
        <v>24</v>
      </c>
      <c r="B19" s="61" t="s">
        <v>25</v>
      </c>
      <c r="C19" s="63">
        <v>2.75</v>
      </c>
      <c r="D19" s="108">
        <v>5</v>
      </c>
      <c r="E19" s="63">
        <v>7.75</v>
      </c>
      <c r="F19" s="108">
        <f>+E19-G19</f>
        <v>5.25</v>
      </c>
      <c r="G19" s="63">
        <v>2.5</v>
      </c>
      <c r="H19" s="61">
        <v>250</v>
      </c>
      <c r="I19" s="90">
        <f>+G19*H19</f>
        <v>625</v>
      </c>
      <c r="M19">
        <f>+D19*H19</f>
        <v>1250</v>
      </c>
      <c r="O19">
        <f>+F19*H19</f>
        <v>1312.5</v>
      </c>
    </row>
    <row r="20" spans="1:15" ht="15.75" x14ac:dyDescent="0.25">
      <c r="A20" s="61" t="s">
        <v>26</v>
      </c>
      <c r="B20" s="61" t="s">
        <v>25</v>
      </c>
      <c r="C20" s="63">
        <v>90</v>
      </c>
      <c r="D20" s="108">
        <v>125</v>
      </c>
      <c r="E20" s="63">
        <v>215</v>
      </c>
      <c r="F20" s="108">
        <f>+E20-G20</f>
        <v>194</v>
      </c>
      <c r="G20" s="63">
        <v>21</v>
      </c>
      <c r="H20" s="61">
        <v>34.799999999999997</v>
      </c>
      <c r="I20" s="90">
        <f>+G20*H20</f>
        <v>730.8</v>
      </c>
      <c r="M20">
        <f>+D20*H20</f>
        <v>4350</v>
      </c>
      <c r="O20">
        <f>+F20*H20</f>
        <v>6751.2</v>
      </c>
    </row>
    <row r="21" spans="1:15" ht="15.75" x14ac:dyDescent="0.25">
      <c r="A21" s="61" t="s">
        <v>106</v>
      </c>
      <c r="B21" s="61" t="s">
        <v>12</v>
      </c>
      <c r="C21" s="63">
        <v>0</v>
      </c>
      <c r="D21" s="108">
        <v>0</v>
      </c>
      <c r="E21" s="63">
        <v>0</v>
      </c>
      <c r="F21" s="108">
        <v>0</v>
      </c>
      <c r="G21" s="63">
        <v>0</v>
      </c>
      <c r="H21" s="61">
        <v>105.93</v>
      </c>
      <c r="I21" s="90">
        <f t="shared" ref="I21:I65" si="0">+G21*H21</f>
        <v>0</v>
      </c>
      <c r="M21">
        <f t="shared" ref="M21:M65" si="1">+D21*H21</f>
        <v>0</v>
      </c>
      <c r="O21">
        <f t="shared" ref="O21:O65" si="2">+F21*H21</f>
        <v>0</v>
      </c>
    </row>
    <row r="22" spans="1:15" ht="15.75" x14ac:dyDescent="0.25">
      <c r="A22" s="61" t="s">
        <v>27</v>
      </c>
      <c r="B22" s="61" t="s">
        <v>25</v>
      </c>
      <c r="C22" s="63">
        <v>3</v>
      </c>
      <c r="D22" s="108">
        <v>3</v>
      </c>
      <c r="E22" s="63">
        <v>6</v>
      </c>
      <c r="F22" s="108">
        <f>+E22-G22</f>
        <v>3.5</v>
      </c>
      <c r="G22" s="113">
        <v>2.5</v>
      </c>
      <c r="H22" s="61">
        <v>90</v>
      </c>
      <c r="I22" s="90">
        <f t="shared" si="0"/>
        <v>225</v>
      </c>
      <c r="M22">
        <f t="shared" si="1"/>
        <v>270</v>
      </c>
      <c r="O22">
        <f t="shared" si="2"/>
        <v>315</v>
      </c>
    </row>
    <row r="23" spans="1:15" ht="15.75" x14ac:dyDescent="0.25">
      <c r="A23" s="61" t="s">
        <v>28</v>
      </c>
      <c r="B23" s="61" t="s">
        <v>25</v>
      </c>
      <c r="C23" s="63">
        <v>10</v>
      </c>
      <c r="D23" s="108">
        <v>50</v>
      </c>
      <c r="E23" s="63">
        <v>60</v>
      </c>
      <c r="F23" s="108">
        <f>+E23-G23</f>
        <v>52</v>
      </c>
      <c r="G23" s="63">
        <v>8</v>
      </c>
      <c r="H23" s="61">
        <v>35</v>
      </c>
      <c r="I23" s="90">
        <f t="shared" si="0"/>
        <v>280</v>
      </c>
      <c r="M23">
        <f t="shared" si="1"/>
        <v>1750</v>
      </c>
      <c r="O23">
        <f t="shared" si="2"/>
        <v>1820</v>
      </c>
    </row>
    <row r="24" spans="1:15" ht="15.75" x14ac:dyDescent="0.25">
      <c r="A24" s="61" t="s">
        <v>29</v>
      </c>
      <c r="B24" s="61" t="s">
        <v>25</v>
      </c>
      <c r="C24" s="63">
        <v>3.8</v>
      </c>
      <c r="D24" s="108">
        <v>5</v>
      </c>
      <c r="E24" s="63">
        <v>8.8000000000000007</v>
      </c>
      <c r="F24" s="108">
        <f>+E24-G24</f>
        <v>4.0000000000000009</v>
      </c>
      <c r="G24" s="63">
        <v>4.8</v>
      </c>
      <c r="H24" s="61">
        <v>200</v>
      </c>
      <c r="I24" s="90">
        <f t="shared" si="0"/>
        <v>960</v>
      </c>
      <c r="M24">
        <f t="shared" si="1"/>
        <v>1000</v>
      </c>
      <c r="O24">
        <f t="shared" si="2"/>
        <v>800.00000000000023</v>
      </c>
    </row>
    <row r="25" spans="1:15" ht="15.75" x14ac:dyDescent="0.25">
      <c r="A25" s="61" t="s">
        <v>30</v>
      </c>
      <c r="B25" s="61" t="s">
        <v>31</v>
      </c>
      <c r="C25" s="63">
        <v>102</v>
      </c>
      <c r="D25" s="108">
        <v>168</v>
      </c>
      <c r="E25" s="63">
        <v>270</v>
      </c>
      <c r="F25" s="108">
        <f>+E25-G25</f>
        <v>190</v>
      </c>
      <c r="G25" s="63">
        <v>80</v>
      </c>
      <c r="H25" s="61">
        <v>25</v>
      </c>
      <c r="I25" s="90">
        <f t="shared" si="0"/>
        <v>2000</v>
      </c>
      <c r="M25">
        <f t="shared" si="1"/>
        <v>4200</v>
      </c>
      <c r="O25">
        <f t="shared" si="2"/>
        <v>4750</v>
      </c>
    </row>
    <row r="26" spans="1:15" ht="15.75" x14ac:dyDescent="0.25">
      <c r="A26" s="61" t="s">
        <v>32</v>
      </c>
      <c r="B26" s="61" t="s">
        <v>25</v>
      </c>
      <c r="C26" s="63">
        <v>10</v>
      </c>
      <c r="D26" s="108">
        <v>25</v>
      </c>
      <c r="E26" s="63">
        <v>35</v>
      </c>
      <c r="F26" s="108">
        <f>+E26-G26</f>
        <v>25</v>
      </c>
      <c r="G26" s="63">
        <v>10</v>
      </c>
      <c r="H26" s="61">
        <v>70</v>
      </c>
      <c r="I26" s="90">
        <f t="shared" si="0"/>
        <v>700</v>
      </c>
      <c r="M26">
        <f t="shared" si="1"/>
        <v>1750</v>
      </c>
      <c r="O26">
        <f t="shared" si="2"/>
        <v>1750</v>
      </c>
    </row>
    <row r="27" spans="1:15" ht="15.75" x14ac:dyDescent="0.25">
      <c r="A27" s="61" t="s">
        <v>107</v>
      </c>
      <c r="B27" s="61" t="s">
        <v>25</v>
      </c>
      <c r="C27" s="63">
        <v>0</v>
      </c>
      <c r="D27" s="108">
        <v>0</v>
      </c>
      <c r="E27" s="63">
        <v>0</v>
      </c>
      <c r="F27" s="108">
        <v>0</v>
      </c>
      <c r="G27" s="63">
        <v>0</v>
      </c>
      <c r="H27" s="61">
        <v>40</v>
      </c>
      <c r="I27" s="90">
        <f t="shared" si="0"/>
        <v>0</v>
      </c>
      <c r="M27">
        <f t="shared" si="1"/>
        <v>0</v>
      </c>
      <c r="O27">
        <f t="shared" si="2"/>
        <v>0</v>
      </c>
    </row>
    <row r="28" spans="1:15" ht="15.75" x14ac:dyDescent="0.25">
      <c r="A28" s="61" t="s">
        <v>33</v>
      </c>
      <c r="B28" s="61" t="s">
        <v>12</v>
      </c>
      <c r="C28" s="63">
        <v>59</v>
      </c>
      <c r="D28" s="108">
        <v>0</v>
      </c>
      <c r="E28" s="63">
        <v>59</v>
      </c>
      <c r="F28" s="108">
        <f t="shared" ref="F28:F37" si="3">+E28-G28</f>
        <v>39</v>
      </c>
      <c r="G28" s="63">
        <v>20</v>
      </c>
      <c r="H28" s="61">
        <v>10</v>
      </c>
      <c r="I28" s="90">
        <f t="shared" si="0"/>
        <v>200</v>
      </c>
      <c r="M28">
        <f t="shared" si="1"/>
        <v>0</v>
      </c>
      <c r="O28">
        <f t="shared" si="2"/>
        <v>390</v>
      </c>
    </row>
    <row r="29" spans="1:15" ht="15.75" x14ac:dyDescent="0.25">
      <c r="A29" s="61" t="s">
        <v>36</v>
      </c>
      <c r="B29" s="61"/>
      <c r="C29" s="63">
        <v>6</v>
      </c>
      <c r="D29" s="108">
        <v>6</v>
      </c>
      <c r="E29" s="63">
        <v>12</v>
      </c>
      <c r="F29" s="108">
        <f t="shared" si="3"/>
        <v>8.5</v>
      </c>
      <c r="G29" s="63">
        <v>3.5</v>
      </c>
      <c r="H29" s="61">
        <v>40</v>
      </c>
      <c r="I29" s="90">
        <f t="shared" si="0"/>
        <v>140</v>
      </c>
      <c r="M29">
        <f t="shared" si="1"/>
        <v>240</v>
      </c>
      <c r="O29">
        <f t="shared" si="2"/>
        <v>340</v>
      </c>
    </row>
    <row r="30" spans="1:15" ht="15.75" x14ac:dyDescent="0.25">
      <c r="A30" s="61" t="s">
        <v>37</v>
      </c>
      <c r="B30" s="61" t="s">
        <v>93</v>
      </c>
      <c r="C30" s="63">
        <v>20</v>
      </c>
      <c r="D30" s="108">
        <v>35</v>
      </c>
      <c r="E30" s="63">
        <v>55</v>
      </c>
      <c r="F30" s="108">
        <f t="shared" si="3"/>
        <v>32</v>
      </c>
      <c r="G30" s="63">
        <v>23</v>
      </c>
      <c r="H30" s="61">
        <v>15</v>
      </c>
      <c r="I30" s="90">
        <f t="shared" si="0"/>
        <v>345</v>
      </c>
      <c r="M30">
        <f t="shared" si="1"/>
        <v>525</v>
      </c>
      <c r="O30">
        <f t="shared" si="2"/>
        <v>480</v>
      </c>
    </row>
    <row r="31" spans="1:15" ht="15.75" x14ac:dyDescent="0.25">
      <c r="A31" s="61" t="s">
        <v>38</v>
      </c>
      <c r="B31" s="61" t="s">
        <v>25</v>
      </c>
      <c r="C31" s="63">
        <v>7</v>
      </c>
      <c r="D31" s="108">
        <v>10</v>
      </c>
      <c r="E31" s="63">
        <v>17</v>
      </c>
      <c r="F31" s="108">
        <f t="shared" si="3"/>
        <v>14.5</v>
      </c>
      <c r="G31" s="63">
        <v>2.5</v>
      </c>
      <c r="H31" s="61">
        <v>40</v>
      </c>
      <c r="I31" s="90">
        <f t="shared" si="0"/>
        <v>100</v>
      </c>
      <c r="M31">
        <f t="shared" si="1"/>
        <v>400</v>
      </c>
      <c r="O31">
        <f t="shared" si="2"/>
        <v>580</v>
      </c>
    </row>
    <row r="32" spans="1:15" ht="15.75" x14ac:dyDescent="0.25">
      <c r="A32" s="61" t="s">
        <v>39</v>
      </c>
      <c r="B32" s="61" t="s">
        <v>12</v>
      </c>
      <c r="C32" s="63">
        <v>72</v>
      </c>
      <c r="D32" s="108">
        <v>117</v>
      </c>
      <c r="E32" s="63">
        <f t="shared" ref="E32:E40" si="4">+C32+D32</f>
        <v>189</v>
      </c>
      <c r="F32" s="108">
        <f t="shared" si="3"/>
        <v>143</v>
      </c>
      <c r="G32" s="63">
        <v>46</v>
      </c>
      <c r="H32" s="61">
        <v>5.6</v>
      </c>
      <c r="I32" s="90">
        <f t="shared" si="0"/>
        <v>257.59999999999997</v>
      </c>
      <c r="M32">
        <f t="shared" si="1"/>
        <v>655.19999999999993</v>
      </c>
      <c r="O32">
        <f t="shared" si="2"/>
        <v>800.8</v>
      </c>
    </row>
    <row r="33" spans="1:15" ht="15.75" x14ac:dyDescent="0.25">
      <c r="A33" s="61" t="s">
        <v>40</v>
      </c>
      <c r="B33" s="61" t="s">
        <v>41</v>
      </c>
      <c r="C33" s="63">
        <v>8</v>
      </c>
      <c r="D33" s="108">
        <v>5</v>
      </c>
      <c r="E33" s="63">
        <f t="shared" si="4"/>
        <v>13</v>
      </c>
      <c r="F33" s="108">
        <f t="shared" si="3"/>
        <v>9</v>
      </c>
      <c r="G33" s="63">
        <v>4</v>
      </c>
      <c r="H33" s="61">
        <v>85</v>
      </c>
      <c r="I33" s="90">
        <f t="shared" si="0"/>
        <v>340</v>
      </c>
      <c r="M33">
        <f t="shared" si="1"/>
        <v>425</v>
      </c>
      <c r="O33">
        <f t="shared" si="2"/>
        <v>765</v>
      </c>
    </row>
    <row r="34" spans="1:15" ht="15.75" x14ac:dyDescent="0.25">
      <c r="A34" s="61" t="s">
        <v>42</v>
      </c>
      <c r="B34" s="61" t="s">
        <v>12</v>
      </c>
      <c r="C34" s="63">
        <v>0</v>
      </c>
      <c r="D34" s="108">
        <v>400</v>
      </c>
      <c r="E34" s="63">
        <f t="shared" si="4"/>
        <v>400</v>
      </c>
      <c r="F34" s="108">
        <f t="shared" si="3"/>
        <v>400</v>
      </c>
      <c r="G34" s="108">
        <v>0</v>
      </c>
      <c r="H34" s="61">
        <v>4</v>
      </c>
      <c r="I34" s="90">
        <f t="shared" si="0"/>
        <v>0</v>
      </c>
      <c r="M34">
        <f t="shared" si="1"/>
        <v>1600</v>
      </c>
      <c r="O34">
        <f t="shared" si="2"/>
        <v>1600</v>
      </c>
    </row>
    <row r="35" spans="1:15" ht="15.75" x14ac:dyDescent="0.25">
      <c r="A35" s="61" t="s">
        <v>43</v>
      </c>
      <c r="B35" s="61" t="s">
        <v>25</v>
      </c>
      <c r="C35" s="63">
        <v>16</v>
      </c>
      <c r="D35" s="108">
        <v>35</v>
      </c>
      <c r="E35" s="63">
        <f t="shared" si="4"/>
        <v>51</v>
      </c>
      <c r="F35" s="108">
        <f t="shared" si="3"/>
        <v>31</v>
      </c>
      <c r="G35" s="63">
        <v>20</v>
      </c>
      <c r="H35" s="61">
        <v>65</v>
      </c>
      <c r="I35" s="90">
        <f t="shared" si="0"/>
        <v>1300</v>
      </c>
      <c r="M35">
        <f t="shared" si="1"/>
        <v>2275</v>
      </c>
      <c r="O35">
        <f t="shared" si="2"/>
        <v>2015</v>
      </c>
    </row>
    <row r="36" spans="1:15" ht="15.75" x14ac:dyDescent="0.25">
      <c r="A36" s="61" t="s">
        <v>44</v>
      </c>
      <c r="B36" s="61" t="s">
        <v>45</v>
      </c>
      <c r="C36" s="63">
        <v>4</v>
      </c>
      <c r="D36" s="108">
        <v>5</v>
      </c>
      <c r="E36" s="63">
        <f t="shared" si="4"/>
        <v>9</v>
      </c>
      <c r="F36" s="108">
        <f t="shared" si="3"/>
        <v>7.5</v>
      </c>
      <c r="G36" s="63">
        <v>1.5</v>
      </c>
      <c r="H36" s="61">
        <v>225</v>
      </c>
      <c r="I36" s="90">
        <f t="shared" si="0"/>
        <v>337.5</v>
      </c>
      <c r="M36">
        <f t="shared" si="1"/>
        <v>1125</v>
      </c>
      <c r="O36">
        <f t="shared" si="2"/>
        <v>1687.5</v>
      </c>
    </row>
    <row r="37" spans="1:15" ht="15.75" x14ac:dyDescent="0.25">
      <c r="A37" s="61" t="s">
        <v>46</v>
      </c>
      <c r="B37" s="61" t="s">
        <v>25</v>
      </c>
      <c r="C37" s="63">
        <v>7.91</v>
      </c>
      <c r="D37" s="108">
        <v>12</v>
      </c>
      <c r="E37" s="63">
        <f t="shared" si="4"/>
        <v>19.91</v>
      </c>
      <c r="F37" s="108">
        <f t="shared" si="3"/>
        <v>16.25</v>
      </c>
      <c r="G37" s="63">
        <v>3.66</v>
      </c>
      <c r="H37" s="61">
        <v>120</v>
      </c>
      <c r="I37" s="90">
        <f t="shared" si="0"/>
        <v>439.20000000000005</v>
      </c>
      <c r="M37">
        <f t="shared" si="1"/>
        <v>1440</v>
      </c>
      <c r="O37">
        <f t="shared" si="2"/>
        <v>1950</v>
      </c>
    </row>
    <row r="38" spans="1:15" ht="15.75" x14ac:dyDescent="0.25">
      <c r="A38" s="61" t="s">
        <v>108</v>
      </c>
      <c r="B38" s="61" t="s">
        <v>12</v>
      </c>
      <c r="C38" s="63">
        <v>0</v>
      </c>
      <c r="D38" s="108">
        <v>0</v>
      </c>
      <c r="E38" s="63">
        <f t="shared" si="4"/>
        <v>0</v>
      </c>
      <c r="F38" s="108">
        <v>0</v>
      </c>
      <c r="G38" s="63">
        <v>0</v>
      </c>
      <c r="H38" s="61">
        <v>84.75</v>
      </c>
      <c r="I38" s="90">
        <f t="shared" si="0"/>
        <v>0</v>
      </c>
      <c r="M38">
        <f t="shared" si="1"/>
        <v>0</v>
      </c>
      <c r="O38">
        <f t="shared" si="2"/>
        <v>0</v>
      </c>
    </row>
    <row r="39" spans="1:15" ht="15.75" x14ac:dyDescent="0.25">
      <c r="A39" s="61" t="s">
        <v>47</v>
      </c>
      <c r="B39" s="61" t="s">
        <v>12</v>
      </c>
      <c r="C39" s="63">
        <v>70</v>
      </c>
      <c r="D39" s="108">
        <v>120</v>
      </c>
      <c r="E39" s="63">
        <f t="shared" si="4"/>
        <v>190</v>
      </c>
      <c r="F39" s="108">
        <f>+E39-G39</f>
        <v>141</v>
      </c>
      <c r="G39" s="63">
        <v>49</v>
      </c>
      <c r="H39" s="61">
        <v>20</v>
      </c>
      <c r="I39" s="90">
        <f t="shared" si="0"/>
        <v>980</v>
      </c>
      <c r="M39">
        <f t="shared" si="1"/>
        <v>2400</v>
      </c>
      <c r="O39">
        <f t="shared" si="2"/>
        <v>2820</v>
      </c>
    </row>
    <row r="40" spans="1:15" ht="15.75" x14ac:dyDescent="0.25">
      <c r="A40" s="61" t="s">
        <v>48</v>
      </c>
      <c r="B40" s="61" t="s">
        <v>41</v>
      </c>
      <c r="C40" s="63">
        <v>3.1</v>
      </c>
      <c r="D40" s="108">
        <v>3</v>
      </c>
      <c r="E40" s="63">
        <f t="shared" si="4"/>
        <v>6.1</v>
      </c>
      <c r="F40" s="108">
        <f>+E40-G40</f>
        <v>3.3499999999999996</v>
      </c>
      <c r="G40" s="63">
        <v>2.75</v>
      </c>
      <c r="H40" s="62">
        <v>1475</v>
      </c>
      <c r="I40" s="90">
        <f t="shared" si="0"/>
        <v>4056.25</v>
      </c>
      <c r="M40">
        <f t="shared" si="1"/>
        <v>4425</v>
      </c>
      <c r="O40">
        <f t="shared" si="2"/>
        <v>4941.2499999999991</v>
      </c>
    </row>
    <row r="41" spans="1:15" ht="15.75" x14ac:dyDescent="0.25">
      <c r="A41" s="61" t="s">
        <v>49</v>
      </c>
      <c r="B41" s="61" t="s">
        <v>12</v>
      </c>
      <c r="C41" s="63">
        <v>12</v>
      </c>
      <c r="D41" s="108">
        <v>35</v>
      </c>
      <c r="E41" s="63">
        <f>+D41+C41</f>
        <v>47</v>
      </c>
      <c r="F41" s="108">
        <f>+E41-G41</f>
        <v>28</v>
      </c>
      <c r="G41" s="63">
        <v>19</v>
      </c>
      <c r="H41" s="61">
        <v>70</v>
      </c>
      <c r="I41" s="90">
        <f t="shared" si="0"/>
        <v>1330</v>
      </c>
      <c r="M41">
        <f t="shared" si="1"/>
        <v>2450</v>
      </c>
      <c r="O41">
        <f t="shared" si="2"/>
        <v>1960</v>
      </c>
    </row>
    <row r="42" spans="1:15" ht="15.75" x14ac:dyDescent="0.25">
      <c r="A42" s="61" t="s">
        <v>51</v>
      </c>
      <c r="B42" s="61" t="s">
        <v>41</v>
      </c>
      <c r="C42" s="63">
        <v>0</v>
      </c>
      <c r="D42" s="108">
        <v>0</v>
      </c>
      <c r="E42" s="63">
        <v>0</v>
      </c>
      <c r="F42" s="108">
        <v>0</v>
      </c>
      <c r="G42" s="63">
        <v>0</v>
      </c>
      <c r="H42" s="61">
        <v>85</v>
      </c>
      <c r="I42" s="90">
        <f t="shared" si="0"/>
        <v>0</v>
      </c>
      <c r="M42">
        <f t="shared" si="1"/>
        <v>0</v>
      </c>
      <c r="O42">
        <f t="shared" si="2"/>
        <v>0</v>
      </c>
    </row>
    <row r="43" spans="1:15" ht="15.75" x14ac:dyDescent="0.25">
      <c r="A43" s="61" t="s">
        <v>54</v>
      </c>
      <c r="B43" s="61" t="s">
        <v>88</v>
      </c>
      <c r="C43" s="63">
        <v>6</v>
      </c>
      <c r="D43" s="108">
        <v>5</v>
      </c>
      <c r="E43" s="63">
        <f t="shared" ref="E43:E65" si="5">+C43+D43</f>
        <v>11</v>
      </c>
      <c r="F43" s="108">
        <f>+E43-G43</f>
        <v>7</v>
      </c>
      <c r="G43" s="63">
        <v>4</v>
      </c>
      <c r="H43" s="61">
        <v>95</v>
      </c>
      <c r="I43" s="90">
        <f t="shared" si="0"/>
        <v>380</v>
      </c>
      <c r="M43">
        <f t="shared" si="1"/>
        <v>475</v>
      </c>
      <c r="O43">
        <f t="shared" si="2"/>
        <v>665</v>
      </c>
    </row>
    <row r="44" spans="1:15" ht="15.75" x14ac:dyDescent="0.25">
      <c r="A44" s="61" t="s">
        <v>56</v>
      </c>
      <c r="B44" s="61" t="s">
        <v>57</v>
      </c>
      <c r="C44" s="63">
        <v>1.1499999999999999</v>
      </c>
      <c r="D44" s="108">
        <v>0</v>
      </c>
      <c r="E44" s="63">
        <f t="shared" si="5"/>
        <v>1.1499999999999999</v>
      </c>
      <c r="F44" s="108">
        <f>+E44-G44</f>
        <v>0</v>
      </c>
      <c r="G44" s="63">
        <v>1.1499999999999999</v>
      </c>
      <c r="H44" s="61">
        <v>150</v>
      </c>
      <c r="I44" s="90">
        <f t="shared" si="0"/>
        <v>172.5</v>
      </c>
      <c r="M44">
        <f t="shared" si="1"/>
        <v>0</v>
      </c>
      <c r="O44">
        <f t="shared" si="2"/>
        <v>0</v>
      </c>
    </row>
    <row r="45" spans="1:15" ht="15.75" x14ac:dyDescent="0.25">
      <c r="A45" s="61" t="s">
        <v>59</v>
      </c>
      <c r="B45" s="61" t="s">
        <v>25</v>
      </c>
      <c r="C45" s="63">
        <v>2.1</v>
      </c>
      <c r="D45" s="108">
        <v>0</v>
      </c>
      <c r="E45" s="63">
        <f t="shared" si="5"/>
        <v>2.1</v>
      </c>
      <c r="F45" s="108">
        <f>+E45-G45</f>
        <v>0.10000000000000009</v>
      </c>
      <c r="G45" s="63">
        <v>2</v>
      </c>
      <c r="H45" s="61">
        <v>200</v>
      </c>
      <c r="I45" s="90">
        <f t="shared" si="0"/>
        <v>400</v>
      </c>
      <c r="M45">
        <f t="shared" si="1"/>
        <v>0</v>
      </c>
      <c r="O45">
        <f t="shared" si="2"/>
        <v>20.000000000000018</v>
      </c>
    </row>
    <row r="46" spans="1:15" ht="15.75" x14ac:dyDescent="0.25">
      <c r="A46" s="61" t="s">
        <v>60</v>
      </c>
      <c r="B46" s="61" t="s">
        <v>61</v>
      </c>
      <c r="C46" s="63">
        <v>8.5</v>
      </c>
      <c r="D46" s="108">
        <v>18</v>
      </c>
      <c r="E46" s="63">
        <f t="shared" si="5"/>
        <v>26.5</v>
      </c>
      <c r="F46" s="108">
        <f>+E46-G46</f>
        <v>24.5</v>
      </c>
      <c r="G46" s="108">
        <v>2</v>
      </c>
      <c r="H46" s="61">
        <v>75</v>
      </c>
      <c r="I46" s="90">
        <f t="shared" si="0"/>
        <v>150</v>
      </c>
      <c r="M46">
        <f t="shared" si="1"/>
        <v>1350</v>
      </c>
      <c r="O46">
        <f t="shared" si="2"/>
        <v>1837.5</v>
      </c>
    </row>
    <row r="47" spans="1:15" ht="15.75" x14ac:dyDescent="0.25">
      <c r="A47" s="61" t="s">
        <v>109</v>
      </c>
      <c r="B47" s="61" t="s">
        <v>12</v>
      </c>
      <c r="C47" s="63">
        <v>0</v>
      </c>
      <c r="D47" s="108">
        <v>0</v>
      </c>
      <c r="E47" s="63">
        <f t="shared" si="5"/>
        <v>0</v>
      </c>
      <c r="F47" s="108">
        <v>0</v>
      </c>
      <c r="G47" s="63">
        <v>0</v>
      </c>
      <c r="H47" s="61">
        <v>211.86</v>
      </c>
      <c r="I47" s="90">
        <f t="shared" si="0"/>
        <v>0</v>
      </c>
      <c r="M47">
        <f t="shared" si="1"/>
        <v>0</v>
      </c>
      <c r="O47">
        <f t="shared" si="2"/>
        <v>0</v>
      </c>
    </row>
    <row r="48" spans="1:15" ht="15.75" x14ac:dyDescent="0.25">
      <c r="A48" s="61" t="s">
        <v>110</v>
      </c>
      <c r="B48" s="61" t="s">
        <v>25</v>
      </c>
      <c r="C48" s="63">
        <v>0</v>
      </c>
      <c r="D48" s="108">
        <v>0</v>
      </c>
      <c r="E48" s="63">
        <f t="shared" si="5"/>
        <v>0</v>
      </c>
      <c r="F48" s="108">
        <v>0</v>
      </c>
      <c r="G48" s="63">
        <v>0</v>
      </c>
      <c r="H48" s="61">
        <v>125</v>
      </c>
      <c r="I48" s="90">
        <f t="shared" si="0"/>
        <v>0</v>
      </c>
      <c r="M48">
        <f t="shared" si="1"/>
        <v>0</v>
      </c>
      <c r="O48">
        <f t="shared" si="2"/>
        <v>0</v>
      </c>
    </row>
    <row r="49" spans="1:15" ht="15.75" x14ac:dyDescent="0.25">
      <c r="A49" s="61" t="s">
        <v>62</v>
      </c>
      <c r="B49" s="61" t="s">
        <v>25</v>
      </c>
      <c r="C49" s="63">
        <v>55</v>
      </c>
      <c r="D49" s="108">
        <v>30</v>
      </c>
      <c r="E49" s="63">
        <f t="shared" si="5"/>
        <v>85</v>
      </c>
      <c r="F49" s="108">
        <f t="shared" ref="F49:F54" si="6">+E49-G49</f>
        <v>30</v>
      </c>
      <c r="G49" s="63">
        <v>55</v>
      </c>
      <c r="H49" s="61">
        <v>50</v>
      </c>
      <c r="I49" s="90">
        <f t="shared" si="0"/>
        <v>2750</v>
      </c>
      <c r="M49">
        <f t="shared" si="1"/>
        <v>1500</v>
      </c>
      <c r="O49">
        <f t="shared" si="2"/>
        <v>1500</v>
      </c>
    </row>
    <row r="50" spans="1:15" ht="15.75" x14ac:dyDescent="0.25">
      <c r="A50" s="61" t="s">
        <v>63</v>
      </c>
      <c r="B50" s="61" t="s">
        <v>12</v>
      </c>
      <c r="C50" s="63">
        <v>211</v>
      </c>
      <c r="D50" s="108">
        <v>200</v>
      </c>
      <c r="E50" s="63">
        <f t="shared" si="5"/>
        <v>411</v>
      </c>
      <c r="F50" s="108">
        <f t="shared" si="6"/>
        <v>219</v>
      </c>
      <c r="G50" s="63">
        <v>192</v>
      </c>
      <c r="H50" s="61">
        <v>20</v>
      </c>
      <c r="I50" s="90">
        <f t="shared" si="0"/>
        <v>3840</v>
      </c>
      <c r="M50">
        <f t="shared" si="1"/>
        <v>4000</v>
      </c>
      <c r="O50">
        <f t="shared" si="2"/>
        <v>4380</v>
      </c>
    </row>
    <row r="51" spans="1:15" ht="15.75" x14ac:dyDescent="0.25">
      <c r="A51" s="61" t="s">
        <v>64</v>
      </c>
      <c r="B51" s="61" t="s">
        <v>25</v>
      </c>
      <c r="C51" s="63">
        <v>0</v>
      </c>
      <c r="D51" s="108">
        <v>3</v>
      </c>
      <c r="E51" s="63">
        <f t="shared" si="5"/>
        <v>3</v>
      </c>
      <c r="F51" s="108">
        <f t="shared" si="6"/>
        <v>3</v>
      </c>
      <c r="G51" s="108">
        <v>0</v>
      </c>
      <c r="H51" s="61">
        <v>150</v>
      </c>
      <c r="I51" s="90">
        <f t="shared" si="0"/>
        <v>0</v>
      </c>
      <c r="J51" t="s">
        <v>95</v>
      </c>
      <c r="M51">
        <f t="shared" si="1"/>
        <v>450</v>
      </c>
      <c r="O51">
        <f t="shared" si="2"/>
        <v>450</v>
      </c>
    </row>
    <row r="52" spans="1:15" ht="15.75" x14ac:dyDescent="0.25">
      <c r="A52" s="61" t="s">
        <v>65</v>
      </c>
      <c r="B52" s="61" t="s">
        <v>25</v>
      </c>
      <c r="C52" s="63">
        <v>11.45</v>
      </c>
      <c r="D52" s="108">
        <v>10</v>
      </c>
      <c r="E52" s="63">
        <f t="shared" si="5"/>
        <v>21.45</v>
      </c>
      <c r="F52" s="108">
        <f t="shared" si="6"/>
        <v>12.25</v>
      </c>
      <c r="G52" s="63">
        <v>9.1999999999999993</v>
      </c>
      <c r="H52" s="61">
        <v>250</v>
      </c>
      <c r="I52" s="90">
        <f t="shared" si="0"/>
        <v>2300</v>
      </c>
      <c r="M52">
        <f t="shared" si="1"/>
        <v>2500</v>
      </c>
      <c r="O52">
        <f t="shared" si="2"/>
        <v>3062.5</v>
      </c>
    </row>
    <row r="53" spans="1:15" ht="15.75" x14ac:dyDescent="0.25">
      <c r="A53" s="61" t="s">
        <v>97</v>
      </c>
      <c r="B53" s="61" t="s">
        <v>98</v>
      </c>
      <c r="C53" s="63">
        <v>0.4</v>
      </c>
      <c r="D53" s="108">
        <v>0</v>
      </c>
      <c r="E53" s="63">
        <f t="shared" si="5"/>
        <v>0.4</v>
      </c>
      <c r="F53" s="108">
        <f t="shared" si="6"/>
        <v>0.10000000000000003</v>
      </c>
      <c r="G53" s="63">
        <v>0.3</v>
      </c>
      <c r="H53" s="61">
        <v>300</v>
      </c>
      <c r="I53" s="90">
        <f t="shared" si="0"/>
        <v>90</v>
      </c>
      <c r="M53">
        <f t="shared" si="1"/>
        <v>0</v>
      </c>
      <c r="O53">
        <f t="shared" si="2"/>
        <v>30.000000000000011</v>
      </c>
    </row>
    <row r="54" spans="1:15" ht="15.75" x14ac:dyDescent="0.25">
      <c r="A54" s="61" t="s">
        <v>66</v>
      </c>
      <c r="B54" s="61" t="s">
        <v>67</v>
      </c>
      <c r="C54" s="63">
        <v>5</v>
      </c>
      <c r="D54" s="108">
        <v>10</v>
      </c>
      <c r="E54" s="63">
        <f t="shared" si="5"/>
        <v>15</v>
      </c>
      <c r="F54" s="108">
        <f t="shared" si="6"/>
        <v>12.5</v>
      </c>
      <c r="G54" s="63">
        <v>2.5</v>
      </c>
      <c r="H54" s="61">
        <v>25</v>
      </c>
      <c r="I54" s="90">
        <f t="shared" si="0"/>
        <v>62.5</v>
      </c>
      <c r="M54">
        <f t="shared" si="1"/>
        <v>250</v>
      </c>
      <c r="O54">
        <f t="shared" si="2"/>
        <v>312.5</v>
      </c>
    </row>
    <row r="55" spans="1:15" ht="15.75" x14ac:dyDescent="0.25">
      <c r="A55" s="61" t="s">
        <v>68</v>
      </c>
      <c r="B55" s="61" t="s">
        <v>25</v>
      </c>
      <c r="C55" s="63">
        <v>7</v>
      </c>
      <c r="D55" s="108">
        <v>10</v>
      </c>
      <c r="E55" s="63">
        <f t="shared" si="5"/>
        <v>17</v>
      </c>
      <c r="F55" s="108">
        <f t="shared" ref="F55:F56" si="7">+E55-G55</f>
        <v>10</v>
      </c>
      <c r="G55" s="63">
        <v>7</v>
      </c>
      <c r="H55" s="61">
        <v>125</v>
      </c>
      <c r="I55" s="90">
        <f t="shared" si="0"/>
        <v>875</v>
      </c>
      <c r="M55">
        <f t="shared" si="1"/>
        <v>1250</v>
      </c>
      <c r="O55">
        <f t="shared" si="2"/>
        <v>1250</v>
      </c>
    </row>
    <row r="56" spans="1:15" ht="15.75" x14ac:dyDescent="0.25">
      <c r="A56" s="61" t="s">
        <v>69</v>
      </c>
      <c r="B56" s="61" t="s">
        <v>70</v>
      </c>
      <c r="C56" s="63">
        <v>32</v>
      </c>
      <c r="D56" s="108">
        <v>24</v>
      </c>
      <c r="E56" s="63">
        <f t="shared" si="5"/>
        <v>56</v>
      </c>
      <c r="F56" s="108">
        <f t="shared" si="7"/>
        <v>28</v>
      </c>
      <c r="G56" s="63">
        <v>28</v>
      </c>
      <c r="H56" s="61">
        <v>15</v>
      </c>
      <c r="I56" s="90">
        <f t="shared" si="0"/>
        <v>420</v>
      </c>
      <c r="M56">
        <f t="shared" si="1"/>
        <v>360</v>
      </c>
      <c r="O56">
        <f t="shared" si="2"/>
        <v>420</v>
      </c>
    </row>
    <row r="57" spans="1:15" ht="15.75" x14ac:dyDescent="0.25">
      <c r="A57" s="61" t="s">
        <v>71</v>
      </c>
      <c r="B57" s="61" t="s">
        <v>94</v>
      </c>
      <c r="C57" s="63">
        <v>4</v>
      </c>
      <c r="D57" s="108">
        <v>5</v>
      </c>
      <c r="E57" s="63">
        <f t="shared" si="5"/>
        <v>9</v>
      </c>
      <c r="F57" s="108">
        <f t="shared" ref="F57:F65" si="8">+E57-G57</f>
        <v>6</v>
      </c>
      <c r="G57" s="63">
        <v>3</v>
      </c>
      <c r="H57" s="61">
        <v>75</v>
      </c>
      <c r="I57" s="90">
        <f t="shared" si="0"/>
        <v>225</v>
      </c>
      <c r="M57">
        <f t="shared" si="1"/>
        <v>375</v>
      </c>
      <c r="O57">
        <f t="shared" si="2"/>
        <v>450</v>
      </c>
    </row>
    <row r="58" spans="1:15" ht="15.75" x14ac:dyDescent="0.25">
      <c r="A58" s="61" t="s">
        <v>72</v>
      </c>
      <c r="B58" s="61" t="s">
        <v>70</v>
      </c>
      <c r="C58" s="63">
        <v>9</v>
      </c>
      <c r="D58" s="108">
        <v>24</v>
      </c>
      <c r="E58" s="63">
        <f t="shared" si="5"/>
        <v>33</v>
      </c>
      <c r="F58" s="108">
        <f t="shared" si="8"/>
        <v>15</v>
      </c>
      <c r="G58" s="63">
        <v>18</v>
      </c>
      <c r="H58" s="61">
        <v>40</v>
      </c>
      <c r="I58" s="90">
        <f t="shared" si="0"/>
        <v>720</v>
      </c>
      <c r="M58">
        <f t="shared" si="1"/>
        <v>960</v>
      </c>
      <c r="O58">
        <f t="shared" si="2"/>
        <v>600</v>
      </c>
    </row>
    <row r="59" spans="1:15" ht="15.75" x14ac:dyDescent="0.25">
      <c r="A59" s="61" t="s">
        <v>73</v>
      </c>
      <c r="B59" s="61" t="s">
        <v>12</v>
      </c>
      <c r="C59" s="63">
        <v>51</v>
      </c>
      <c r="D59" s="108">
        <v>168</v>
      </c>
      <c r="E59" s="63">
        <f t="shared" si="5"/>
        <v>219</v>
      </c>
      <c r="F59" s="108">
        <f t="shared" si="8"/>
        <v>148</v>
      </c>
      <c r="G59" s="63">
        <v>71</v>
      </c>
      <c r="H59" s="61">
        <v>8</v>
      </c>
      <c r="I59" s="90">
        <f t="shared" si="0"/>
        <v>568</v>
      </c>
      <c r="M59">
        <f t="shared" si="1"/>
        <v>1344</v>
      </c>
      <c r="O59">
        <f t="shared" si="2"/>
        <v>1184</v>
      </c>
    </row>
    <row r="60" spans="1:15" ht="15.75" x14ac:dyDescent="0.25">
      <c r="A60" s="61" t="s">
        <v>74</v>
      </c>
      <c r="B60" s="61" t="s">
        <v>25</v>
      </c>
      <c r="C60" s="63">
        <v>6</v>
      </c>
      <c r="D60" s="108">
        <v>8</v>
      </c>
      <c r="E60" s="63">
        <f t="shared" si="5"/>
        <v>14</v>
      </c>
      <c r="F60" s="108">
        <f t="shared" si="8"/>
        <v>7.5</v>
      </c>
      <c r="G60" s="63">
        <v>6.5</v>
      </c>
      <c r="H60" s="61">
        <v>40</v>
      </c>
      <c r="I60" s="90">
        <f t="shared" si="0"/>
        <v>260</v>
      </c>
      <c r="M60">
        <f t="shared" si="1"/>
        <v>320</v>
      </c>
      <c r="O60">
        <f t="shared" si="2"/>
        <v>300</v>
      </c>
    </row>
    <row r="61" spans="1:15" ht="15.75" x14ac:dyDescent="0.25">
      <c r="A61" s="61" t="s">
        <v>75</v>
      </c>
      <c r="B61" s="61" t="s">
        <v>41</v>
      </c>
      <c r="C61" s="63">
        <v>1</v>
      </c>
      <c r="D61" s="108">
        <v>0</v>
      </c>
      <c r="E61" s="63">
        <f t="shared" si="5"/>
        <v>1</v>
      </c>
      <c r="F61" s="108">
        <f t="shared" si="8"/>
        <v>0</v>
      </c>
      <c r="G61" s="63">
        <v>1</v>
      </c>
      <c r="H61" s="61">
        <v>85</v>
      </c>
      <c r="I61" s="90">
        <f t="shared" si="0"/>
        <v>85</v>
      </c>
      <c r="M61">
        <f t="shared" si="1"/>
        <v>0</v>
      </c>
      <c r="O61">
        <f t="shared" si="2"/>
        <v>0</v>
      </c>
    </row>
    <row r="62" spans="1:15" ht="15.75" x14ac:dyDescent="0.25">
      <c r="A62" s="61" t="s">
        <v>76</v>
      </c>
      <c r="B62" s="61" t="s">
        <v>23</v>
      </c>
      <c r="C62" s="63">
        <v>1</v>
      </c>
      <c r="D62" s="108">
        <v>2</v>
      </c>
      <c r="E62" s="63">
        <f t="shared" si="5"/>
        <v>3</v>
      </c>
      <c r="F62" s="108">
        <f t="shared" si="8"/>
        <v>1.75</v>
      </c>
      <c r="G62" s="63">
        <v>1.25</v>
      </c>
      <c r="H62" s="61">
        <v>150</v>
      </c>
      <c r="I62" s="90">
        <f t="shared" si="0"/>
        <v>187.5</v>
      </c>
      <c r="M62">
        <f t="shared" si="1"/>
        <v>300</v>
      </c>
      <c r="O62">
        <f t="shared" si="2"/>
        <v>262.5</v>
      </c>
    </row>
    <row r="63" spans="1:15" ht="15.75" x14ac:dyDescent="0.25">
      <c r="A63" s="61" t="s">
        <v>77</v>
      </c>
      <c r="B63" s="61" t="s">
        <v>25</v>
      </c>
      <c r="C63" s="63">
        <v>10</v>
      </c>
      <c r="D63" s="108">
        <v>70</v>
      </c>
      <c r="E63" s="63">
        <f t="shared" si="5"/>
        <v>80</v>
      </c>
      <c r="F63" s="108">
        <f t="shared" si="8"/>
        <v>80</v>
      </c>
      <c r="G63" s="63">
        <v>0</v>
      </c>
      <c r="H63" s="61">
        <v>20</v>
      </c>
      <c r="I63" s="90">
        <f t="shared" si="0"/>
        <v>0</v>
      </c>
      <c r="M63">
        <f t="shared" si="1"/>
        <v>1400</v>
      </c>
      <c r="O63">
        <f t="shared" si="2"/>
        <v>1600</v>
      </c>
    </row>
    <row r="64" spans="1:15" ht="18" x14ac:dyDescent="0.25">
      <c r="A64" s="103" t="s">
        <v>86</v>
      </c>
      <c r="B64" s="61" t="s">
        <v>57</v>
      </c>
      <c r="C64" s="63">
        <v>2</v>
      </c>
      <c r="D64" s="108">
        <v>1</v>
      </c>
      <c r="E64" s="63">
        <f t="shared" si="5"/>
        <v>3</v>
      </c>
      <c r="F64" s="108">
        <f t="shared" si="8"/>
        <v>1</v>
      </c>
      <c r="G64" s="108">
        <v>2</v>
      </c>
      <c r="H64" s="61">
        <v>30</v>
      </c>
      <c r="I64" s="90">
        <f t="shared" si="0"/>
        <v>60</v>
      </c>
      <c r="M64">
        <f t="shared" si="1"/>
        <v>30</v>
      </c>
      <c r="O64">
        <f t="shared" si="2"/>
        <v>30</v>
      </c>
    </row>
    <row r="65" spans="1:15" ht="18" x14ac:dyDescent="0.25">
      <c r="A65" s="103" t="s">
        <v>103</v>
      </c>
      <c r="B65" s="61" t="s">
        <v>12</v>
      </c>
      <c r="C65" s="63">
        <v>4</v>
      </c>
      <c r="D65" s="108">
        <v>8</v>
      </c>
      <c r="E65" s="63">
        <f t="shared" si="5"/>
        <v>12</v>
      </c>
      <c r="F65" s="108">
        <f t="shared" si="8"/>
        <v>9</v>
      </c>
      <c r="G65" s="63">
        <v>3</v>
      </c>
      <c r="H65" s="61">
        <v>35</v>
      </c>
      <c r="I65" s="90">
        <f t="shared" si="0"/>
        <v>105</v>
      </c>
      <c r="M65">
        <f t="shared" si="1"/>
        <v>280</v>
      </c>
      <c r="O65">
        <f t="shared" si="2"/>
        <v>315</v>
      </c>
    </row>
    <row r="66" spans="1:15" ht="15.75" x14ac:dyDescent="0.25">
      <c r="A66" s="61"/>
      <c r="B66" s="61"/>
      <c r="C66" s="63"/>
      <c r="D66" s="63"/>
      <c r="E66" s="63"/>
      <c r="F66" s="63"/>
      <c r="G66" s="63"/>
      <c r="H66" s="61"/>
      <c r="I66" s="64"/>
      <c r="M66" s="141"/>
    </row>
    <row r="67" spans="1:15" ht="18" x14ac:dyDescent="0.25">
      <c r="A67" s="65" t="s">
        <v>78</v>
      </c>
      <c r="B67" s="65"/>
      <c r="C67" s="66"/>
      <c r="D67" s="67"/>
      <c r="E67" s="67"/>
      <c r="F67" s="66"/>
      <c r="G67" s="68"/>
      <c r="H67" s="69"/>
      <c r="I67" s="70">
        <f>SUM(I18:I66)</f>
        <v>29671.850000000002</v>
      </c>
      <c r="M67">
        <f>SUM(M18:M66)</f>
        <v>52374.2</v>
      </c>
      <c r="O67">
        <f>SUM(O18:O66)</f>
        <v>58859.75</v>
      </c>
    </row>
    <row r="68" spans="1:15" x14ac:dyDescent="0.25">
      <c r="A68" s="32"/>
      <c r="B68" s="32"/>
      <c r="C68" s="32"/>
      <c r="D68" s="33"/>
      <c r="E68" s="33"/>
      <c r="F68" s="32"/>
      <c r="G68" s="33"/>
      <c r="H68" s="24"/>
      <c r="I68" s="34"/>
    </row>
    <row r="69" spans="1:15" ht="20.25" x14ac:dyDescent="0.3">
      <c r="A69" s="35"/>
      <c r="B69" s="35"/>
      <c r="C69" s="35"/>
      <c r="D69" s="36"/>
      <c r="E69" s="36"/>
      <c r="F69" s="35"/>
      <c r="G69" s="36"/>
      <c r="H69" s="37"/>
      <c r="I69" s="38"/>
    </row>
    <row r="70" spans="1:15" ht="15.75" x14ac:dyDescent="0.25">
      <c r="A70" s="116" t="s">
        <v>79</v>
      </c>
      <c r="B70" s="116"/>
      <c r="C70" s="115"/>
      <c r="D70" s="116" t="s">
        <v>80</v>
      </c>
      <c r="E70" s="116"/>
      <c r="F70" s="115"/>
      <c r="G70" s="116" t="s">
        <v>81</v>
      </c>
      <c r="H70" s="116"/>
      <c r="I70" s="116"/>
    </row>
    <row r="71" spans="1:15" x14ac:dyDescent="0.25">
      <c r="A71" s="115"/>
      <c r="B71" s="115"/>
      <c r="C71" s="115"/>
      <c r="D71" s="115"/>
      <c r="E71" s="115"/>
      <c r="F71" s="115"/>
      <c r="G71" s="115"/>
      <c r="H71" s="115"/>
      <c r="I71" s="115"/>
    </row>
    <row r="72" spans="1:15" ht="15.75" x14ac:dyDescent="0.25">
      <c r="A72" s="116"/>
      <c r="B72" s="116"/>
      <c r="C72" s="116"/>
      <c r="D72" s="116"/>
      <c r="E72" s="116"/>
      <c r="F72" s="116"/>
      <c r="G72" s="116"/>
      <c r="H72" s="116"/>
      <c r="I72" s="116"/>
    </row>
    <row r="74" spans="1:15" x14ac:dyDescent="0.25">
      <c r="M74" s="14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68"/>
  <sheetViews>
    <sheetView topLeftCell="A12" workbookViewId="0">
      <selection activeCell="D22" sqref="D22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15" x14ac:dyDescent="0.25">
      <c r="A5" s="119"/>
      <c r="B5" s="119"/>
      <c r="C5" s="118"/>
      <c r="D5" s="119"/>
      <c r="E5" s="119"/>
      <c r="F5" s="119"/>
      <c r="G5" s="119"/>
      <c r="H5" s="119"/>
      <c r="I5" s="119"/>
    </row>
    <row r="6" spans="1:15" x14ac:dyDescent="0.25">
      <c r="A6" s="119"/>
      <c r="B6" s="119"/>
      <c r="C6" s="118"/>
      <c r="D6" s="119"/>
      <c r="E6" s="119"/>
      <c r="F6" s="119"/>
      <c r="G6" s="119"/>
      <c r="H6" s="119"/>
      <c r="I6" s="119"/>
    </row>
    <row r="7" spans="1:15" x14ac:dyDescent="0.25">
      <c r="A7" s="119"/>
      <c r="B7" s="119"/>
      <c r="C7" s="118"/>
      <c r="D7" s="119"/>
      <c r="E7" s="119"/>
      <c r="F7" s="119"/>
      <c r="G7" s="119"/>
      <c r="H7" s="119"/>
      <c r="I7" s="119"/>
    </row>
    <row r="8" spans="1:15" x14ac:dyDescent="0.25">
      <c r="A8" s="119"/>
      <c r="B8" s="119"/>
      <c r="C8" s="153" t="s">
        <v>0</v>
      </c>
      <c r="D8" s="154"/>
      <c r="E8" s="154"/>
      <c r="F8" s="119"/>
      <c r="G8" s="119"/>
      <c r="H8" s="119"/>
      <c r="I8" s="119"/>
    </row>
    <row r="9" spans="1:15" ht="15.75" x14ac:dyDescent="0.25">
      <c r="A9" s="119"/>
      <c r="B9" s="155" t="s">
        <v>1</v>
      </c>
      <c r="C9" s="155"/>
      <c r="D9" s="155"/>
      <c r="E9" s="155"/>
      <c r="F9" s="155"/>
      <c r="G9" s="119"/>
      <c r="H9" s="5"/>
      <c r="I9" s="119"/>
    </row>
    <row r="10" spans="1:15" x14ac:dyDescent="0.25">
      <c r="A10" s="6" t="s">
        <v>2</v>
      </c>
      <c r="B10" s="40" t="s">
        <v>82</v>
      </c>
      <c r="C10" s="40"/>
      <c r="D10" s="40"/>
      <c r="E10" s="40"/>
      <c r="F10" s="118"/>
      <c r="G10" s="118"/>
      <c r="H10" s="118"/>
      <c r="I10" s="119"/>
    </row>
    <row r="11" spans="1:15" x14ac:dyDescent="0.25">
      <c r="A11" s="119"/>
      <c r="B11" s="119"/>
      <c r="C11" s="119"/>
      <c r="D11" s="6"/>
      <c r="E11" s="119"/>
      <c r="F11" s="119"/>
      <c r="G11" s="119"/>
      <c r="H11" s="119"/>
      <c r="I11" s="119"/>
    </row>
    <row r="12" spans="1:15" x14ac:dyDescent="0.25">
      <c r="A12" s="6" t="s">
        <v>3</v>
      </c>
      <c r="B12" s="121" t="s">
        <v>83</v>
      </c>
      <c r="C12" s="156" t="s">
        <v>4</v>
      </c>
      <c r="D12" s="156"/>
      <c r="E12" s="156"/>
      <c r="F12" s="121"/>
      <c r="G12" s="121"/>
      <c r="H12" s="121"/>
      <c r="I12" s="9"/>
    </row>
    <row r="13" spans="1:15" x14ac:dyDescent="0.25">
      <c r="A13" s="10" t="s">
        <v>5</v>
      </c>
      <c r="B13" s="11"/>
      <c r="C13" s="121" t="s">
        <v>6</v>
      </c>
      <c r="D13" s="121"/>
      <c r="E13" s="121"/>
      <c r="F13" s="121"/>
      <c r="G13" s="121"/>
      <c r="H13" s="121"/>
      <c r="I13" s="9"/>
    </row>
    <row r="14" spans="1:15" x14ac:dyDescent="0.25">
      <c r="A14" s="10" t="s">
        <v>7</v>
      </c>
      <c r="B14" s="121"/>
      <c r="C14" s="12" t="s">
        <v>8</v>
      </c>
      <c r="D14" s="12"/>
      <c r="E14" s="118" t="s">
        <v>9</v>
      </c>
      <c r="F14" s="12" t="s">
        <v>89</v>
      </c>
      <c r="G14" s="12"/>
      <c r="H14" s="118" t="s">
        <v>10</v>
      </c>
      <c r="I14" s="13">
        <v>2025</v>
      </c>
    </row>
    <row r="15" spans="1:15" ht="15.75" thickBot="1" x14ac:dyDescent="0.3">
      <c r="A15" s="6"/>
      <c r="B15" s="118"/>
      <c r="C15" s="118"/>
      <c r="D15" s="118"/>
      <c r="E15" s="118"/>
      <c r="F15" s="118"/>
      <c r="G15" s="118"/>
      <c r="H15" s="118"/>
      <c r="I15" s="119"/>
    </row>
    <row r="16" spans="1:15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  <c r="M16" t="s">
        <v>111</v>
      </c>
      <c r="O16" t="s">
        <v>112</v>
      </c>
    </row>
    <row r="17" spans="1:15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15" ht="15.75" x14ac:dyDescent="0.25">
      <c r="A18" s="61" t="s">
        <v>22</v>
      </c>
      <c r="B18" s="61" t="s">
        <v>23</v>
      </c>
      <c r="C18" s="63">
        <v>0.5</v>
      </c>
      <c r="D18" s="108">
        <v>2</v>
      </c>
      <c r="E18" s="63">
        <f t="shared" ref="E18:E25" si="0">+C18+D18</f>
        <v>2.5</v>
      </c>
      <c r="F18" s="108">
        <f>+E18-G18</f>
        <v>1.5</v>
      </c>
      <c r="G18" s="63">
        <v>1</v>
      </c>
      <c r="H18" s="63">
        <v>1350</v>
      </c>
      <c r="I18" s="90">
        <f>+G18*H18</f>
        <v>1350</v>
      </c>
      <c r="M18">
        <f>+D18*H18</f>
        <v>2700</v>
      </c>
      <c r="O18">
        <f>+F18*H18</f>
        <v>2025</v>
      </c>
    </row>
    <row r="19" spans="1:15" ht="15.75" x14ac:dyDescent="0.25">
      <c r="A19" s="61" t="s">
        <v>24</v>
      </c>
      <c r="B19" s="61" t="s">
        <v>25</v>
      </c>
      <c r="C19" s="63">
        <v>2.5</v>
      </c>
      <c r="D19" s="108">
        <v>5</v>
      </c>
      <c r="E19" s="63">
        <f t="shared" si="0"/>
        <v>7.5</v>
      </c>
      <c r="F19" s="108">
        <f t="shared" ref="F19:F25" si="1">+E19-G19</f>
        <v>4.5</v>
      </c>
      <c r="G19" s="63">
        <v>3</v>
      </c>
      <c r="H19" s="61">
        <v>250</v>
      </c>
      <c r="I19" s="90">
        <f>+G19*H19</f>
        <v>750</v>
      </c>
      <c r="M19">
        <f>+D19*H19</f>
        <v>1250</v>
      </c>
      <c r="O19">
        <f>+F19*H19</f>
        <v>1125</v>
      </c>
    </row>
    <row r="20" spans="1:15" ht="15.75" x14ac:dyDescent="0.25">
      <c r="A20" s="61" t="s">
        <v>26</v>
      </c>
      <c r="B20" s="61" t="s">
        <v>25</v>
      </c>
      <c r="C20" s="63">
        <v>21</v>
      </c>
      <c r="D20" s="108">
        <v>125</v>
      </c>
      <c r="E20" s="63">
        <f t="shared" si="0"/>
        <v>146</v>
      </c>
      <c r="F20" s="108">
        <f t="shared" si="1"/>
        <v>139.5</v>
      </c>
      <c r="G20" s="63">
        <v>6.5</v>
      </c>
      <c r="H20" s="61">
        <v>34.799999999999997</v>
      </c>
      <c r="I20" s="90">
        <f>+G20*H20</f>
        <v>226.2</v>
      </c>
      <c r="M20">
        <f>+D20*H20</f>
        <v>4350</v>
      </c>
      <c r="O20">
        <f>+F20*H20</f>
        <v>4854.5999999999995</v>
      </c>
    </row>
    <row r="21" spans="1:15" ht="15.75" x14ac:dyDescent="0.25">
      <c r="A21" s="61" t="s">
        <v>27</v>
      </c>
      <c r="B21" s="61" t="s">
        <v>25</v>
      </c>
      <c r="C21" s="63">
        <v>2.5</v>
      </c>
      <c r="D21" s="108">
        <v>3</v>
      </c>
      <c r="E21" s="63">
        <f t="shared" si="0"/>
        <v>5.5</v>
      </c>
      <c r="F21" s="108">
        <f t="shared" si="1"/>
        <v>3</v>
      </c>
      <c r="G21" s="113">
        <v>2.5</v>
      </c>
      <c r="H21" s="61">
        <v>90</v>
      </c>
      <c r="I21" s="90">
        <f t="shared" ref="I21:I61" si="2">+G21*H21</f>
        <v>225</v>
      </c>
      <c r="M21">
        <f t="shared" ref="M21:M61" si="3">+D21*H21</f>
        <v>270</v>
      </c>
      <c r="O21">
        <f t="shared" ref="O21:O61" si="4">+F21*H21</f>
        <v>270</v>
      </c>
    </row>
    <row r="22" spans="1:15" ht="15.75" x14ac:dyDescent="0.25">
      <c r="A22" s="61" t="s">
        <v>28</v>
      </c>
      <c r="B22" s="61" t="s">
        <v>25</v>
      </c>
      <c r="C22" s="63">
        <v>8</v>
      </c>
      <c r="D22" s="108">
        <v>35</v>
      </c>
      <c r="E22" s="63">
        <f t="shared" si="0"/>
        <v>43</v>
      </c>
      <c r="F22" s="108">
        <f t="shared" si="1"/>
        <v>39</v>
      </c>
      <c r="G22" s="63">
        <v>4</v>
      </c>
      <c r="H22" s="61">
        <v>35</v>
      </c>
      <c r="I22" s="90">
        <f t="shared" si="2"/>
        <v>140</v>
      </c>
      <c r="M22">
        <f t="shared" si="3"/>
        <v>1225</v>
      </c>
      <c r="O22">
        <f t="shared" si="4"/>
        <v>1365</v>
      </c>
    </row>
    <row r="23" spans="1:15" ht="15.75" x14ac:dyDescent="0.25">
      <c r="A23" s="61" t="s">
        <v>29</v>
      </c>
      <c r="B23" s="61" t="s">
        <v>25</v>
      </c>
      <c r="C23" s="63">
        <v>4.8</v>
      </c>
      <c r="D23" s="108">
        <v>5</v>
      </c>
      <c r="E23" s="63">
        <f t="shared" si="0"/>
        <v>9.8000000000000007</v>
      </c>
      <c r="F23" s="108">
        <f t="shared" si="1"/>
        <v>5.0000000000000009</v>
      </c>
      <c r="G23" s="63">
        <v>4.8</v>
      </c>
      <c r="H23" s="61">
        <v>200</v>
      </c>
      <c r="I23" s="90">
        <f t="shared" si="2"/>
        <v>960</v>
      </c>
      <c r="M23">
        <f t="shared" si="3"/>
        <v>1000</v>
      </c>
      <c r="O23">
        <f t="shared" si="4"/>
        <v>1000.0000000000002</v>
      </c>
    </row>
    <row r="24" spans="1:15" ht="15.75" x14ac:dyDescent="0.25">
      <c r="A24" s="61" t="s">
        <v>30</v>
      </c>
      <c r="B24" s="61" t="s">
        <v>31</v>
      </c>
      <c r="C24" s="63">
        <v>80</v>
      </c>
      <c r="D24" s="108">
        <v>168</v>
      </c>
      <c r="E24" s="63">
        <f t="shared" si="0"/>
        <v>248</v>
      </c>
      <c r="F24" s="108">
        <f t="shared" si="1"/>
        <v>159</v>
      </c>
      <c r="G24" s="63">
        <v>89</v>
      </c>
      <c r="H24" s="61">
        <v>25</v>
      </c>
      <c r="I24" s="90">
        <f t="shared" si="2"/>
        <v>2225</v>
      </c>
      <c r="M24">
        <f t="shared" si="3"/>
        <v>4200</v>
      </c>
      <c r="O24">
        <f t="shared" si="4"/>
        <v>3975</v>
      </c>
    </row>
    <row r="25" spans="1:15" ht="15.75" x14ac:dyDescent="0.25">
      <c r="A25" s="61" t="s">
        <v>32</v>
      </c>
      <c r="B25" s="61" t="s">
        <v>25</v>
      </c>
      <c r="C25" s="63">
        <v>10</v>
      </c>
      <c r="D25" s="108">
        <v>22</v>
      </c>
      <c r="E25" s="63">
        <f t="shared" si="0"/>
        <v>32</v>
      </c>
      <c r="F25" s="108">
        <f t="shared" si="1"/>
        <v>17.5</v>
      </c>
      <c r="G25" s="63">
        <v>14.5</v>
      </c>
      <c r="H25" s="61">
        <v>70</v>
      </c>
      <c r="I25" s="90">
        <f t="shared" si="2"/>
        <v>1015</v>
      </c>
      <c r="M25">
        <f t="shared" si="3"/>
        <v>1540</v>
      </c>
      <c r="O25">
        <f t="shared" si="4"/>
        <v>1225</v>
      </c>
    </row>
    <row r="26" spans="1:15" ht="15.75" x14ac:dyDescent="0.25">
      <c r="A26" s="61" t="s">
        <v>33</v>
      </c>
      <c r="B26" s="61" t="s">
        <v>12</v>
      </c>
      <c r="C26" s="63">
        <v>20</v>
      </c>
      <c r="D26" s="108">
        <v>60</v>
      </c>
      <c r="E26" s="63">
        <f t="shared" ref="E26:E39" si="5">+C26+D26</f>
        <v>80</v>
      </c>
      <c r="F26" s="108">
        <f t="shared" ref="F26:F61" si="6">+E26-G26</f>
        <v>30</v>
      </c>
      <c r="G26" s="63">
        <v>50</v>
      </c>
      <c r="H26" s="61">
        <v>10</v>
      </c>
      <c r="I26" s="90">
        <f t="shared" si="2"/>
        <v>500</v>
      </c>
      <c r="M26">
        <f t="shared" si="3"/>
        <v>600</v>
      </c>
      <c r="O26">
        <f t="shared" si="4"/>
        <v>300</v>
      </c>
    </row>
    <row r="27" spans="1:15" ht="15.75" x14ac:dyDescent="0.25">
      <c r="A27" s="61" t="s">
        <v>36</v>
      </c>
      <c r="B27" s="61"/>
      <c r="C27" s="63">
        <v>3.5</v>
      </c>
      <c r="D27" s="108">
        <v>6</v>
      </c>
      <c r="E27" s="63">
        <f t="shared" si="5"/>
        <v>9.5</v>
      </c>
      <c r="F27" s="108">
        <f t="shared" si="6"/>
        <v>6</v>
      </c>
      <c r="G27" s="63">
        <v>3.5</v>
      </c>
      <c r="H27" s="61">
        <v>40</v>
      </c>
      <c r="I27" s="90">
        <f t="shared" si="2"/>
        <v>140</v>
      </c>
      <c r="M27">
        <f t="shared" si="3"/>
        <v>240</v>
      </c>
      <c r="O27">
        <f t="shared" si="4"/>
        <v>240</v>
      </c>
    </row>
    <row r="28" spans="1:15" ht="15.75" x14ac:dyDescent="0.25">
      <c r="A28" s="61" t="s">
        <v>37</v>
      </c>
      <c r="B28" s="61" t="s">
        <v>93</v>
      </c>
      <c r="C28" s="63">
        <v>23</v>
      </c>
      <c r="D28" s="108">
        <v>35</v>
      </c>
      <c r="E28" s="63">
        <f t="shared" si="5"/>
        <v>58</v>
      </c>
      <c r="F28" s="108">
        <f t="shared" si="6"/>
        <v>40</v>
      </c>
      <c r="G28" s="63">
        <v>18</v>
      </c>
      <c r="H28" s="61">
        <v>15</v>
      </c>
      <c r="I28" s="90">
        <f t="shared" si="2"/>
        <v>270</v>
      </c>
      <c r="M28">
        <f t="shared" si="3"/>
        <v>525</v>
      </c>
      <c r="O28">
        <f t="shared" si="4"/>
        <v>600</v>
      </c>
    </row>
    <row r="29" spans="1:15" ht="15.75" x14ac:dyDescent="0.25">
      <c r="A29" s="61" t="s">
        <v>38</v>
      </c>
      <c r="B29" s="61" t="s">
        <v>25</v>
      </c>
      <c r="C29" s="63">
        <v>2.5</v>
      </c>
      <c r="D29" s="108">
        <v>10</v>
      </c>
      <c r="E29" s="63">
        <f t="shared" si="5"/>
        <v>12.5</v>
      </c>
      <c r="F29" s="108">
        <f t="shared" si="6"/>
        <v>7.5</v>
      </c>
      <c r="G29" s="63">
        <v>5</v>
      </c>
      <c r="H29" s="61">
        <v>40</v>
      </c>
      <c r="I29" s="90">
        <f t="shared" si="2"/>
        <v>200</v>
      </c>
      <c r="M29">
        <f t="shared" si="3"/>
        <v>400</v>
      </c>
      <c r="O29">
        <f t="shared" si="4"/>
        <v>300</v>
      </c>
    </row>
    <row r="30" spans="1:15" ht="15.75" x14ac:dyDescent="0.25">
      <c r="A30" s="61" t="s">
        <v>39</v>
      </c>
      <c r="B30" s="61" t="s">
        <v>12</v>
      </c>
      <c r="C30" s="63">
        <v>46</v>
      </c>
      <c r="D30" s="108">
        <v>216</v>
      </c>
      <c r="E30" s="63">
        <f t="shared" si="5"/>
        <v>262</v>
      </c>
      <c r="F30" s="108">
        <f t="shared" si="6"/>
        <v>185</v>
      </c>
      <c r="G30" s="63">
        <v>77</v>
      </c>
      <c r="H30" s="61">
        <v>5.6</v>
      </c>
      <c r="I30" s="90">
        <f t="shared" si="2"/>
        <v>431.2</v>
      </c>
      <c r="M30">
        <f t="shared" si="3"/>
        <v>1209.5999999999999</v>
      </c>
      <c r="O30">
        <f t="shared" si="4"/>
        <v>1036</v>
      </c>
    </row>
    <row r="31" spans="1:15" ht="15.75" x14ac:dyDescent="0.25">
      <c r="A31" s="61" t="s">
        <v>40</v>
      </c>
      <c r="B31" s="61" t="s">
        <v>41</v>
      </c>
      <c r="C31" s="63">
        <v>4</v>
      </c>
      <c r="D31" s="108">
        <v>8</v>
      </c>
      <c r="E31" s="63">
        <f t="shared" si="5"/>
        <v>12</v>
      </c>
      <c r="F31" s="108">
        <f t="shared" si="6"/>
        <v>8</v>
      </c>
      <c r="G31" s="63">
        <v>4</v>
      </c>
      <c r="H31" s="61">
        <v>85</v>
      </c>
      <c r="I31" s="90">
        <f t="shared" si="2"/>
        <v>340</v>
      </c>
      <c r="M31">
        <f t="shared" si="3"/>
        <v>680</v>
      </c>
      <c r="O31">
        <f t="shared" si="4"/>
        <v>680</v>
      </c>
    </row>
    <row r="32" spans="1:15" ht="15.75" x14ac:dyDescent="0.25">
      <c r="A32" s="61" t="s">
        <v>42</v>
      </c>
      <c r="B32" s="61" t="s">
        <v>12</v>
      </c>
      <c r="C32" s="63">
        <v>0</v>
      </c>
      <c r="D32" s="108">
        <v>450</v>
      </c>
      <c r="E32" s="63">
        <f t="shared" si="5"/>
        <v>450</v>
      </c>
      <c r="F32" s="108">
        <f t="shared" si="6"/>
        <v>450</v>
      </c>
      <c r="G32" s="108">
        <v>0</v>
      </c>
      <c r="H32" s="61">
        <v>4</v>
      </c>
      <c r="I32" s="90">
        <f t="shared" si="2"/>
        <v>0</v>
      </c>
      <c r="M32">
        <f t="shared" si="3"/>
        <v>1800</v>
      </c>
      <c r="O32">
        <f t="shared" si="4"/>
        <v>1800</v>
      </c>
    </row>
    <row r="33" spans="1:15" ht="15.75" x14ac:dyDescent="0.25">
      <c r="A33" s="61" t="s">
        <v>43</v>
      </c>
      <c r="B33" s="61" t="s">
        <v>25</v>
      </c>
      <c r="C33" s="63">
        <v>20</v>
      </c>
      <c r="D33" s="108">
        <v>30</v>
      </c>
      <c r="E33" s="63">
        <f t="shared" si="5"/>
        <v>50</v>
      </c>
      <c r="F33" s="108">
        <f t="shared" si="6"/>
        <v>23</v>
      </c>
      <c r="G33" s="63">
        <v>27</v>
      </c>
      <c r="H33" s="61">
        <v>65</v>
      </c>
      <c r="I33" s="90">
        <f t="shared" si="2"/>
        <v>1755</v>
      </c>
      <c r="M33">
        <f t="shared" si="3"/>
        <v>1950</v>
      </c>
      <c r="O33">
        <f t="shared" si="4"/>
        <v>1495</v>
      </c>
    </row>
    <row r="34" spans="1:15" ht="15.75" x14ac:dyDescent="0.25">
      <c r="A34" s="61" t="s">
        <v>44</v>
      </c>
      <c r="B34" s="61" t="s">
        <v>45</v>
      </c>
      <c r="C34" s="63">
        <v>1.5</v>
      </c>
      <c r="D34" s="108">
        <v>4</v>
      </c>
      <c r="E34" s="63">
        <f t="shared" si="5"/>
        <v>5.5</v>
      </c>
      <c r="F34" s="108">
        <f t="shared" si="6"/>
        <v>4.5</v>
      </c>
      <c r="G34" s="63">
        <v>1</v>
      </c>
      <c r="H34" s="61">
        <v>225</v>
      </c>
      <c r="I34" s="90">
        <f t="shared" si="2"/>
        <v>225</v>
      </c>
      <c r="M34">
        <f t="shared" si="3"/>
        <v>900</v>
      </c>
      <c r="O34">
        <f t="shared" si="4"/>
        <v>1012.5</v>
      </c>
    </row>
    <row r="35" spans="1:15" ht="15.75" x14ac:dyDescent="0.25">
      <c r="A35" s="61" t="s">
        <v>46</v>
      </c>
      <c r="B35" s="61" t="s">
        <v>25</v>
      </c>
      <c r="C35" s="63">
        <v>3.66</v>
      </c>
      <c r="D35" s="108">
        <v>12</v>
      </c>
      <c r="E35" s="63">
        <f t="shared" si="5"/>
        <v>15.66</v>
      </c>
      <c r="F35" s="108">
        <f t="shared" si="6"/>
        <v>12.55</v>
      </c>
      <c r="G35" s="63">
        <v>3.11</v>
      </c>
      <c r="H35" s="61">
        <v>120</v>
      </c>
      <c r="I35" s="90">
        <f t="shared" si="2"/>
        <v>373.2</v>
      </c>
      <c r="M35">
        <f t="shared" si="3"/>
        <v>1440</v>
      </c>
      <c r="O35">
        <f t="shared" si="4"/>
        <v>1506</v>
      </c>
    </row>
    <row r="36" spans="1:15" ht="15.75" x14ac:dyDescent="0.25">
      <c r="A36" s="61" t="s">
        <v>108</v>
      </c>
      <c r="B36" s="61" t="s">
        <v>12</v>
      </c>
      <c r="C36" s="63">
        <v>0</v>
      </c>
      <c r="D36" s="108">
        <v>11</v>
      </c>
      <c r="E36" s="63">
        <f t="shared" si="5"/>
        <v>11</v>
      </c>
      <c r="F36" s="108">
        <f t="shared" si="6"/>
        <v>11</v>
      </c>
      <c r="G36" s="63">
        <v>0</v>
      </c>
      <c r="H36" s="61">
        <v>84.75</v>
      </c>
      <c r="I36" s="90">
        <f t="shared" si="2"/>
        <v>0</v>
      </c>
      <c r="M36">
        <f t="shared" si="3"/>
        <v>932.25</v>
      </c>
      <c r="O36">
        <f t="shared" si="4"/>
        <v>932.25</v>
      </c>
    </row>
    <row r="37" spans="1:15" ht="15.75" x14ac:dyDescent="0.25">
      <c r="A37" s="61" t="s">
        <v>47</v>
      </c>
      <c r="B37" s="61" t="s">
        <v>12</v>
      </c>
      <c r="C37" s="63">
        <v>49</v>
      </c>
      <c r="D37" s="108">
        <v>120</v>
      </c>
      <c r="E37" s="63">
        <f t="shared" si="5"/>
        <v>169</v>
      </c>
      <c r="F37" s="108">
        <f t="shared" si="6"/>
        <v>112</v>
      </c>
      <c r="G37" s="63">
        <v>57</v>
      </c>
      <c r="H37" s="61">
        <v>20</v>
      </c>
      <c r="I37" s="90">
        <f t="shared" si="2"/>
        <v>1140</v>
      </c>
      <c r="M37">
        <f t="shared" si="3"/>
        <v>2400</v>
      </c>
      <c r="O37">
        <f t="shared" si="4"/>
        <v>2240</v>
      </c>
    </row>
    <row r="38" spans="1:15" ht="15.75" x14ac:dyDescent="0.25">
      <c r="A38" s="61" t="s">
        <v>48</v>
      </c>
      <c r="B38" s="61" t="s">
        <v>41</v>
      </c>
      <c r="C38" s="63">
        <v>2.75</v>
      </c>
      <c r="D38" s="108">
        <v>3</v>
      </c>
      <c r="E38" s="63">
        <f t="shared" si="5"/>
        <v>5.75</v>
      </c>
      <c r="F38" s="108">
        <f t="shared" si="6"/>
        <v>3.75</v>
      </c>
      <c r="G38" s="63">
        <v>2</v>
      </c>
      <c r="H38" s="62">
        <v>1475</v>
      </c>
      <c r="I38" s="90">
        <f t="shared" si="2"/>
        <v>2950</v>
      </c>
      <c r="M38">
        <f t="shared" si="3"/>
        <v>4425</v>
      </c>
      <c r="O38">
        <f t="shared" si="4"/>
        <v>5531.25</v>
      </c>
    </row>
    <row r="39" spans="1:15" ht="15.75" x14ac:dyDescent="0.25">
      <c r="A39" s="61" t="s">
        <v>49</v>
      </c>
      <c r="B39" s="61" t="s">
        <v>12</v>
      </c>
      <c r="C39" s="63">
        <v>19</v>
      </c>
      <c r="D39" s="108">
        <v>25</v>
      </c>
      <c r="E39" s="63">
        <f t="shared" si="5"/>
        <v>44</v>
      </c>
      <c r="F39" s="108">
        <f t="shared" si="6"/>
        <v>28</v>
      </c>
      <c r="G39" s="63">
        <v>16</v>
      </c>
      <c r="H39" s="61">
        <v>70</v>
      </c>
      <c r="I39" s="90">
        <f t="shared" si="2"/>
        <v>1120</v>
      </c>
      <c r="M39">
        <f t="shared" si="3"/>
        <v>1750</v>
      </c>
      <c r="O39">
        <f t="shared" si="4"/>
        <v>1960</v>
      </c>
    </row>
    <row r="40" spans="1:15" ht="15.75" x14ac:dyDescent="0.25">
      <c r="A40" s="61" t="s">
        <v>51</v>
      </c>
      <c r="B40" s="61" t="s">
        <v>41</v>
      </c>
      <c r="C40" s="63">
        <v>0</v>
      </c>
      <c r="D40" s="108">
        <v>0</v>
      </c>
      <c r="E40" s="63">
        <v>0</v>
      </c>
      <c r="F40" s="108">
        <f t="shared" si="6"/>
        <v>0</v>
      </c>
      <c r="G40" s="63">
        <v>0</v>
      </c>
      <c r="H40" s="61">
        <v>85</v>
      </c>
      <c r="I40" s="90">
        <f t="shared" si="2"/>
        <v>0</v>
      </c>
      <c r="M40">
        <f t="shared" si="3"/>
        <v>0</v>
      </c>
      <c r="O40">
        <f t="shared" si="4"/>
        <v>0</v>
      </c>
    </row>
    <row r="41" spans="1:15" ht="15.75" x14ac:dyDescent="0.25">
      <c r="A41" s="61" t="s">
        <v>54</v>
      </c>
      <c r="B41" s="61" t="s">
        <v>88</v>
      </c>
      <c r="C41" s="63">
        <v>4</v>
      </c>
      <c r="D41" s="108">
        <v>5</v>
      </c>
      <c r="E41" s="63">
        <f>+C41+D41</f>
        <v>9</v>
      </c>
      <c r="F41" s="108">
        <f t="shared" si="6"/>
        <v>6</v>
      </c>
      <c r="G41" s="63">
        <v>3</v>
      </c>
      <c r="H41" s="61">
        <v>95</v>
      </c>
      <c r="I41" s="90">
        <f t="shared" si="2"/>
        <v>285</v>
      </c>
      <c r="M41">
        <f t="shared" si="3"/>
        <v>475</v>
      </c>
      <c r="O41">
        <f t="shared" si="4"/>
        <v>570</v>
      </c>
    </row>
    <row r="42" spans="1:15" ht="15.75" x14ac:dyDescent="0.25">
      <c r="A42" s="61" t="s">
        <v>56</v>
      </c>
      <c r="B42" s="61" t="s">
        <v>57</v>
      </c>
      <c r="C42" s="63">
        <v>1.1499999999999999</v>
      </c>
      <c r="D42" s="108">
        <v>0</v>
      </c>
      <c r="E42" s="63">
        <f>+C42+D42</f>
        <v>1.1499999999999999</v>
      </c>
      <c r="F42" s="108">
        <f t="shared" si="6"/>
        <v>4.9999999999999822E-2</v>
      </c>
      <c r="G42" s="63">
        <v>1.1000000000000001</v>
      </c>
      <c r="H42" s="61">
        <v>150</v>
      </c>
      <c r="I42" s="90">
        <f t="shared" si="2"/>
        <v>165</v>
      </c>
      <c r="M42">
        <f t="shared" si="3"/>
        <v>0</v>
      </c>
      <c r="O42">
        <f t="shared" si="4"/>
        <v>7.4999999999999734</v>
      </c>
    </row>
    <row r="43" spans="1:15" ht="15.75" x14ac:dyDescent="0.25">
      <c r="A43" s="61" t="s">
        <v>59</v>
      </c>
      <c r="B43" s="61" t="s">
        <v>25</v>
      </c>
      <c r="C43" s="63">
        <v>2</v>
      </c>
      <c r="D43" s="108">
        <v>0</v>
      </c>
      <c r="E43" s="63">
        <f>+C43+D43</f>
        <v>2</v>
      </c>
      <c r="F43" s="108">
        <f t="shared" si="6"/>
        <v>0.10000000000000009</v>
      </c>
      <c r="G43" s="63">
        <v>1.9</v>
      </c>
      <c r="H43" s="61">
        <v>200</v>
      </c>
      <c r="I43" s="90">
        <f t="shared" si="2"/>
        <v>380</v>
      </c>
      <c r="M43">
        <f t="shared" si="3"/>
        <v>0</v>
      </c>
      <c r="O43">
        <f t="shared" si="4"/>
        <v>20.000000000000018</v>
      </c>
    </row>
    <row r="44" spans="1:15" ht="15.75" x14ac:dyDescent="0.25">
      <c r="A44" s="61" t="s">
        <v>60</v>
      </c>
      <c r="B44" s="61" t="s">
        <v>61</v>
      </c>
      <c r="C44" s="63">
        <v>2</v>
      </c>
      <c r="D44" s="108">
        <v>20</v>
      </c>
      <c r="E44" s="63">
        <f>+C44+D44</f>
        <v>22</v>
      </c>
      <c r="F44" s="108">
        <f t="shared" si="6"/>
        <v>17</v>
      </c>
      <c r="G44" s="108">
        <v>5</v>
      </c>
      <c r="H44" s="61">
        <v>75</v>
      </c>
      <c r="I44" s="90">
        <f t="shared" si="2"/>
        <v>375</v>
      </c>
      <c r="M44">
        <f t="shared" si="3"/>
        <v>1500</v>
      </c>
      <c r="O44">
        <f t="shared" si="4"/>
        <v>1275</v>
      </c>
    </row>
    <row r="45" spans="1:15" ht="15.75" x14ac:dyDescent="0.25">
      <c r="A45" s="61" t="s">
        <v>62</v>
      </c>
      <c r="B45" s="61" t="s">
        <v>25</v>
      </c>
      <c r="C45" s="63">
        <v>55</v>
      </c>
      <c r="D45" s="108">
        <v>30</v>
      </c>
      <c r="E45" s="63">
        <f t="shared" ref="E45:E61" si="7">+C45+D45</f>
        <v>85</v>
      </c>
      <c r="F45" s="108">
        <f t="shared" si="6"/>
        <v>34.200000000000003</v>
      </c>
      <c r="G45" s="63">
        <v>50.8</v>
      </c>
      <c r="H45" s="61">
        <v>50</v>
      </c>
      <c r="I45" s="90">
        <f t="shared" si="2"/>
        <v>2540</v>
      </c>
      <c r="M45">
        <f t="shared" si="3"/>
        <v>1500</v>
      </c>
      <c r="O45">
        <f t="shared" si="4"/>
        <v>1710.0000000000002</v>
      </c>
    </row>
    <row r="46" spans="1:15" ht="15.75" x14ac:dyDescent="0.25">
      <c r="A46" s="61" t="s">
        <v>63</v>
      </c>
      <c r="B46" s="61" t="s">
        <v>12</v>
      </c>
      <c r="C46" s="63">
        <v>192</v>
      </c>
      <c r="D46" s="108">
        <v>200</v>
      </c>
      <c r="E46" s="63">
        <f t="shared" si="7"/>
        <v>392</v>
      </c>
      <c r="F46" s="108">
        <f t="shared" si="6"/>
        <v>255</v>
      </c>
      <c r="G46" s="63">
        <v>137</v>
      </c>
      <c r="H46" s="61">
        <v>20</v>
      </c>
      <c r="I46" s="90">
        <f t="shared" si="2"/>
        <v>2740</v>
      </c>
      <c r="M46">
        <f t="shared" si="3"/>
        <v>4000</v>
      </c>
      <c r="O46">
        <f t="shared" si="4"/>
        <v>5100</v>
      </c>
    </row>
    <row r="47" spans="1:15" ht="15.75" x14ac:dyDescent="0.25">
      <c r="A47" s="61" t="s">
        <v>64</v>
      </c>
      <c r="B47" s="61" t="s">
        <v>25</v>
      </c>
      <c r="C47" s="63">
        <v>0</v>
      </c>
      <c r="D47" s="108">
        <v>18</v>
      </c>
      <c r="E47" s="63">
        <f t="shared" si="7"/>
        <v>18</v>
      </c>
      <c r="F47" s="108">
        <f t="shared" si="6"/>
        <v>12.2</v>
      </c>
      <c r="G47" s="108">
        <v>5.8</v>
      </c>
      <c r="H47" s="61">
        <v>150</v>
      </c>
      <c r="I47" s="90">
        <f t="shared" si="2"/>
        <v>870</v>
      </c>
      <c r="J47" t="s">
        <v>95</v>
      </c>
      <c r="M47">
        <f t="shared" si="3"/>
        <v>2700</v>
      </c>
      <c r="O47">
        <f t="shared" si="4"/>
        <v>1830</v>
      </c>
    </row>
    <row r="48" spans="1:15" ht="15.75" x14ac:dyDescent="0.25">
      <c r="A48" s="61" t="s">
        <v>65</v>
      </c>
      <c r="B48" s="61" t="s">
        <v>25</v>
      </c>
      <c r="C48" s="63">
        <v>9.1999999999999993</v>
      </c>
      <c r="D48" s="108">
        <v>10</v>
      </c>
      <c r="E48" s="63">
        <f t="shared" si="7"/>
        <v>19.2</v>
      </c>
      <c r="F48" s="108">
        <f t="shared" si="6"/>
        <v>8.9499999999999993</v>
      </c>
      <c r="G48" s="63">
        <v>10.25</v>
      </c>
      <c r="H48" s="61">
        <v>250</v>
      </c>
      <c r="I48" s="90">
        <f t="shared" si="2"/>
        <v>2562.5</v>
      </c>
      <c r="M48">
        <f t="shared" si="3"/>
        <v>2500</v>
      </c>
      <c r="O48">
        <f t="shared" si="4"/>
        <v>2237.5</v>
      </c>
    </row>
    <row r="49" spans="1:15" ht="15.75" x14ac:dyDescent="0.25">
      <c r="A49" s="61" t="s">
        <v>97</v>
      </c>
      <c r="B49" s="61" t="s">
        <v>98</v>
      </c>
      <c r="C49" s="63">
        <v>0.3</v>
      </c>
      <c r="D49" s="108">
        <v>0</v>
      </c>
      <c r="E49" s="63">
        <f t="shared" si="7"/>
        <v>0.3</v>
      </c>
      <c r="F49" s="108">
        <f t="shared" si="6"/>
        <v>9.9999999999999978E-2</v>
      </c>
      <c r="G49" s="63">
        <v>0.2</v>
      </c>
      <c r="H49" s="61">
        <v>300</v>
      </c>
      <c r="I49" s="90">
        <f t="shared" si="2"/>
        <v>60</v>
      </c>
      <c r="M49">
        <f t="shared" si="3"/>
        <v>0</v>
      </c>
      <c r="O49">
        <f t="shared" si="4"/>
        <v>29.999999999999993</v>
      </c>
    </row>
    <row r="50" spans="1:15" ht="15.75" x14ac:dyDescent="0.25">
      <c r="A50" s="61" t="s">
        <v>66</v>
      </c>
      <c r="B50" s="61" t="s">
        <v>67</v>
      </c>
      <c r="C50" s="63">
        <v>2.5</v>
      </c>
      <c r="D50" s="108">
        <v>10</v>
      </c>
      <c r="E50" s="63">
        <f t="shared" si="7"/>
        <v>12.5</v>
      </c>
      <c r="F50" s="108">
        <f t="shared" si="6"/>
        <v>4.5</v>
      </c>
      <c r="G50" s="63">
        <v>8</v>
      </c>
      <c r="H50" s="61">
        <v>25</v>
      </c>
      <c r="I50" s="90">
        <f t="shared" si="2"/>
        <v>200</v>
      </c>
      <c r="M50">
        <f t="shared" si="3"/>
        <v>250</v>
      </c>
      <c r="O50">
        <f t="shared" si="4"/>
        <v>112.5</v>
      </c>
    </row>
    <row r="51" spans="1:15" ht="15.75" x14ac:dyDescent="0.25">
      <c r="A51" s="61" t="s">
        <v>68</v>
      </c>
      <c r="B51" s="61" t="s">
        <v>25</v>
      </c>
      <c r="C51" s="63">
        <v>7</v>
      </c>
      <c r="D51" s="108">
        <v>12</v>
      </c>
      <c r="E51" s="63">
        <f t="shared" si="7"/>
        <v>19</v>
      </c>
      <c r="F51" s="108">
        <f t="shared" si="6"/>
        <v>11.3</v>
      </c>
      <c r="G51" s="63">
        <v>7.7</v>
      </c>
      <c r="H51" s="61">
        <v>125</v>
      </c>
      <c r="I51" s="90">
        <f t="shared" si="2"/>
        <v>962.5</v>
      </c>
      <c r="M51">
        <f t="shared" si="3"/>
        <v>1500</v>
      </c>
      <c r="O51">
        <f t="shared" si="4"/>
        <v>1412.5</v>
      </c>
    </row>
    <row r="52" spans="1:15" ht="15.75" x14ac:dyDescent="0.25">
      <c r="A52" s="61" t="s">
        <v>69</v>
      </c>
      <c r="B52" s="61" t="s">
        <v>70</v>
      </c>
      <c r="C52" s="63">
        <v>28</v>
      </c>
      <c r="D52" s="108">
        <v>56</v>
      </c>
      <c r="E52" s="63">
        <f t="shared" si="7"/>
        <v>84</v>
      </c>
      <c r="F52" s="108">
        <f t="shared" si="6"/>
        <v>43</v>
      </c>
      <c r="G52" s="63">
        <v>41</v>
      </c>
      <c r="H52" s="61">
        <v>15</v>
      </c>
      <c r="I52" s="90">
        <f t="shared" si="2"/>
        <v>615</v>
      </c>
      <c r="M52">
        <f t="shared" si="3"/>
        <v>840</v>
      </c>
      <c r="O52">
        <f t="shared" si="4"/>
        <v>645</v>
      </c>
    </row>
    <row r="53" spans="1:15" ht="15.75" x14ac:dyDescent="0.25">
      <c r="A53" s="61" t="s">
        <v>71</v>
      </c>
      <c r="B53" s="61" t="s">
        <v>94</v>
      </c>
      <c r="C53" s="63">
        <v>3</v>
      </c>
      <c r="D53" s="108">
        <v>5</v>
      </c>
      <c r="E53" s="63">
        <f t="shared" si="7"/>
        <v>8</v>
      </c>
      <c r="F53" s="108">
        <f t="shared" si="6"/>
        <v>3.5</v>
      </c>
      <c r="G53" s="63">
        <v>4.5</v>
      </c>
      <c r="H53" s="61">
        <v>75</v>
      </c>
      <c r="I53" s="90">
        <f t="shared" si="2"/>
        <v>337.5</v>
      </c>
      <c r="M53">
        <f t="shared" si="3"/>
        <v>375</v>
      </c>
      <c r="O53">
        <f t="shared" si="4"/>
        <v>262.5</v>
      </c>
    </row>
    <row r="54" spans="1:15" ht="15.75" x14ac:dyDescent="0.25">
      <c r="A54" s="61" t="s">
        <v>72</v>
      </c>
      <c r="B54" s="61" t="s">
        <v>70</v>
      </c>
      <c r="C54" s="63">
        <v>18</v>
      </c>
      <c r="D54" s="108">
        <v>12</v>
      </c>
      <c r="E54" s="63">
        <f t="shared" si="7"/>
        <v>30</v>
      </c>
      <c r="F54" s="108">
        <f t="shared" si="6"/>
        <v>8</v>
      </c>
      <c r="G54" s="63">
        <v>22</v>
      </c>
      <c r="H54" s="61">
        <v>40</v>
      </c>
      <c r="I54" s="90">
        <f t="shared" si="2"/>
        <v>880</v>
      </c>
      <c r="M54">
        <f t="shared" si="3"/>
        <v>480</v>
      </c>
      <c r="O54">
        <f t="shared" si="4"/>
        <v>320</v>
      </c>
    </row>
    <row r="55" spans="1:15" ht="15.75" x14ac:dyDescent="0.25">
      <c r="A55" s="61" t="s">
        <v>73</v>
      </c>
      <c r="B55" s="61" t="s">
        <v>12</v>
      </c>
      <c r="C55" s="63">
        <v>71</v>
      </c>
      <c r="D55" s="108">
        <v>144</v>
      </c>
      <c r="E55" s="63">
        <f t="shared" si="7"/>
        <v>215</v>
      </c>
      <c r="F55" s="108">
        <f t="shared" si="6"/>
        <v>115</v>
      </c>
      <c r="G55" s="63">
        <v>100</v>
      </c>
      <c r="H55" s="61">
        <v>8</v>
      </c>
      <c r="I55" s="90">
        <f t="shared" si="2"/>
        <v>800</v>
      </c>
      <c r="M55">
        <f t="shared" si="3"/>
        <v>1152</v>
      </c>
      <c r="O55">
        <f t="shared" si="4"/>
        <v>920</v>
      </c>
    </row>
    <row r="56" spans="1:15" ht="15.75" x14ac:dyDescent="0.25">
      <c r="A56" s="61" t="s">
        <v>74</v>
      </c>
      <c r="B56" s="61" t="s">
        <v>25</v>
      </c>
      <c r="C56" s="63">
        <v>6.5</v>
      </c>
      <c r="D56" s="108">
        <v>10</v>
      </c>
      <c r="E56" s="63">
        <f t="shared" si="7"/>
        <v>16.5</v>
      </c>
      <c r="F56" s="108">
        <f t="shared" si="6"/>
        <v>5.5</v>
      </c>
      <c r="G56" s="63">
        <v>11</v>
      </c>
      <c r="H56" s="61">
        <v>40</v>
      </c>
      <c r="I56" s="90">
        <f t="shared" si="2"/>
        <v>440</v>
      </c>
      <c r="M56">
        <f t="shared" si="3"/>
        <v>400</v>
      </c>
      <c r="O56">
        <f t="shared" si="4"/>
        <v>220</v>
      </c>
    </row>
    <row r="57" spans="1:15" ht="15.75" x14ac:dyDescent="0.25">
      <c r="A57" s="61" t="s">
        <v>75</v>
      </c>
      <c r="B57" s="61" t="s">
        <v>41</v>
      </c>
      <c r="C57" s="63">
        <v>1</v>
      </c>
      <c r="D57" s="108">
        <v>0</v>
      </c>
      <c r="E57" s="63">
        <f t="shared" si="7"/>
        <v>1</v>
      </c>
      <c r="F57" s="108">
        <f t="shared" si="6"/>
        <v>0</v>
      </c>
      <c r="G57" s="63">
        <v>1</v>
      </c>
      <c r="H57" s="61">
        <v>85</v>
      </c>
      <c r="I57" s="90">
        <f t="shared" si="2"/>
        <v>85</v>
      </c>
      <c r="M57">
        <f t="shared" si="3"/>
        <v>0</v>
      </c>
      <c r="O57">
        <f t="shared" si="4"/>
        <v>0</v>
      </c>
    </row>
    <row r="58" spans="1:15" ht="15.75" x14ac:dyDescent="0.25">
      <c r="A58" s="61" t="s">
        <v>76</v>
      </c>
      <c r="B58" s="61" t="s">
        <v>23</v>
      </c>
      <c r="C58" s="63">
        <v>1.25</v>
      </c>
      <c r="D58" s="108">
        <v>2</v>
      </c>
      <c r="E58" s="63">
        <f t="shared" si="7"/>
        <v>3.25</v>
      </c>
      <c r="F58" s="108">
        <f t="shared" si="6"/>
        <v>2.5</v>
      </c>
      <c r="G58" s="63">
        <v>0.75</v>
      </c>
      <c r="H58" s="61">
        <v>150</v>
      </c>
      <c r="I58" s="90">
        <f t="shared" si="2"/>
        <v>112.5</v>
      </c>
      <c r="M58">
        <f t="shared" si="3"/>
        <v>300</v>
      </c>
      <c r="O58">
        <f t="shared" si="4"/>
        <v>375</v>
      </c>
    </row>
    <row r="59" spans="1:15" ht="15.75" x14ac:dyDescent="0.25">
      <c r="A59" s="61" t="s">
        <v>77</v>
      </c>
      <c r="B59" s="61" t="s">
        <v>25</v>
      </c>
      <c r="C59" s="63">
        <v>0</v>
      </c>
      <c r="D59" s="108">
        <v>70</v>
      </c>
      <c r="E59" s="63">
        <f t="shared" si="7"/>
        <v>70</v>
      </c>
      <c r="F59" s="108">
        <f t="shared" si="6"/>
        <v>70</v>
      </c>
      <c r="G59" s="63">
        <v>0</v>
      </c>
      <c r="H59" s="61">
        <v>20</v>
      </c>
      <c r="I59" s="90">
        <f t="shared" si="2"/>
        <v>0</v>
      </c>
      <c r="M59">
        <f t="shared" si="3"/>
        <v>1400</v>
      </c>
      <c r="O59">
        <f t="shared" si="4"/>
        <v>1400</v>
      </c>
    </row>
    <row r="60" spans="1:15" ht="18" x14ac:dyDescent="0.25">
      <c r="A60" s="103" t="s">
        <v>86</v>
      </c>
      <c r="B60" s="61" t="s">
        <v>57</v>
      </c>
      <c r="C60" s="63">
        <v>2</v>
      </c>
      <c r="D60" s="108">
        <v>1</v>
      </c>
      <c r="E60" s="63">
        <f t="shared" si="7"/>
        <v>3</v>
      </c>
      <c r="F60" s="108">
        <f t="shared" si="6"/>
        <v>2</v>
      </c>
      <c r="G60" s="108">
        <v>1</v>
      </c>
      <c r="H60" s="61">
        <v>30</v>
      </c>
      <c r="I60" s="90">
        <f t="shared" si="2"/>
        <v>30</v>
      </c>
      <c r="M60">
        <f t="shared" si="3"/>
        <v>30</v>
      </c>
      <c r="O60">
        <f t="shared" si="4"/>
        <v>60</v>
      </c>
    </row>
    <row r="61" spans="1:15" ht="18" x14ac:dyDescent="0.25">
      <c r="A61" s="103" t="s">
        <v>103</v>
      </c>
      <c r="B61" s="61" t="s">
        <v>12</v>
      </c>
      <c r="C61" s="63">
        <v>3</v>
      </c>
      <c r="D61" s="108">
        <v>8</v>
      </c>
      <c r="E61" s="63">
        <f t="shared" si="7"/>
        <v>11</v>
      </c>
      <c r="F61" s="108">
        <f t="shared" si="6"/>
        <v>8</v>
      </c>
      <c r="G61" s="63">
        <v>3</v>
      </c>
      <c r="H61" s="61">
        <v>35</v>
      </c>
      <c r="I61" s="90">
        <f t="shared" si="2"/>
        <v>105</v>
      </c>
      <c r="M61">
        <f t="shared" si="3"/>
        <v>280</v>
      </c>
      <c r="O61">
        <f t="shared" si="4"/>
        <v>280</v>
      </c>
    </row>
    <row r="62" spans="1:15" ht="18" x14ac:dyDescent="0.25">
      <c r="A62" s="65" t="s">
        <v>78</v>
      </c>
      <c r="B62" s="65"/>
      <c r="C62" s="66"/>
      <c r="D62" s="67"/>
      <c r="E62" s="67"/>
      <c r="F62" s="66"/>
      <c r="G62" s="68"/>
      <c r="H62" s="69"/>
      <c r="I62" s="70">
        <f>SUM(I18:I61)</f>
        <v>30880.6</v>
      </c>
      <c r="M62">
        <f>SUM(M18:M61)</f>
        <v>55468.85</v>
      </c>
      <c r="O62">
        <f>SUM(O18:O61)</f>
        <v>54260.1</v>
      </c>
    </row>
    <row r="63" spans="1:15" x14ac:dyDescent="0.25">
      <c r="A63" s="32"/>
      <c r="B63" s="32"/>
      <c r="C63" s="32"/>
      <c r="D63" s="33"/>
      <c r="E63" s="33"/>
      <c r="F63" s="32"/>
      <c r="G63" s="33"/>
      <c r="H63" s="24"/>
      <c r="I63" s="34"/>
    </row>
    <row r="64" spans="1:15" ht="20.25" x14ac:dyDescent="0.3">
      <c r="A64" s="35"/>
      <c r="B64" s="35"/>
      <c r="C64" s="35"/>
      <c r="D64" s="36"/>
      <c r="E64" s="36"/>
      <c r="F64" s="35"/>
      <c r="G64" s="36"/>
      <c r="H64" s="37"/>
      <c r="I64" s="38"/>
    </row>
    <row r="65" spans="1:13" ht="15.75" x14ac:dyDescent="0.25">
      <c r="A65" s="120" t="s">
        <v>79</v>
      </c>
      <c r="B65" s="120"/>
      <c r="C65" s="119"/>
      <c r="D65" s="120" t="s">
        <v>80</v>
      </c>
      <c r="E65" s="120"/>
      <c r="F65" s="119"/>
      <c r="G65" s="120" t="s">
        <v>81</v>
      </c>
      <c r="H65" s="120"/>
      <c r="I65" s="120"/>
    </row>
    <row r="66" spans="1:13" x14ac:dyDescent="0.25">
      <c r="A66" s="119"/>
      <c r="B66" s="119"/>
      <c r="C66" s="119"/>
      <c r="D66" s="119"/>
      <c r="E66" s="119"/>
      <c r="F66" s="119"/>
      <c r="G66" s="119"/>
      <c r="H66" s="119"/>
      <c r="I66" s="119"/>
    </row>
    <row r="67" spans="1:13" ht="15.75" x14ac:dyDescent="0.25">
      <c r="A67" s="120"/>
      <c r="B67" s="120"/>
      <c r="C67" s="120"/>
      <c r="D67" s="120"/>
      <c r="E67" s="120"/>
      <c r="F67" s="120"/>
      <c r="G67" s="120"/>
      <c r="H67" s="120"/>
      <c r="I67" s="120"/>
    </row>
    <row r="68" spans="1:13" x14ac:dyDescent="0.25">
      <c r="M68" s="14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68"/>
  <sheetViews>
    <sheetView topLeftCell="A15" workbookViewId="0">
      <selection activeCell="D22" sqref="D22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15" x14ac:dyDescent="0.25">
      <c r="A5" s="123"/>
      <c r="B5" s="123"/>
      <c r="C5" s="122"/>
      <c r="D5" s="123"/>
      <c r="E5" s="123"/>
      <c r="F5" s="123"/>
      <c r="G5" s="123"/>
      <c r="H5" s="123"/>
      <c r="I5" s="123"/>
    </row>
    <row r="6" spans="1:15" x14ac:dyDescent="0.25">
      <c r="A6" s="123"/>
      <c r="B6" s="123"/>
      <c r="C6" s="122"/>
      <c r="D6" s="123"/>
      <c r="E6" s="123"/>
      <c r="F6" s="123"/>
      <c r="G6" s="123"/>
      <c r="H6" s="123"/>
      <c r="I6" s="123"/>
    </row>
    <row r="7" spans="1:15" x14ac:dyDescent="0.25">
      <c r="A7" s="123"/>
      <c r="B7" s="123"/>
      <c r="C7" s="122"/>
      <c r="D7" s="123"/>
      <c r="E7" s="123"/>
      <c r="F7" s="123"/>
      <c r="G7" s="123"/>
      <c r="H7" s="123"/>
      <c r="I7" s="123"/>
    </row>
    <row r="8" spans="1:15" x14ac:dyDescent="0.25">
      <c r="A8" s="123"/>
      <c r="B8" s="123"/>
      <c r="C8" s="153" t="s">
        <v>0</v>
      </c>
      <c r="D8" s="154"/>
      <c r="E8" s="154"/>
      <c r="F8" s="123"/>
      <c r="G8" s="123"/>
      <c r="H8" s="123"/>
      <c r="I8" s="123"/>
    </row>
    <row r="9" spans="1:15" ht="15.75" x14ac:dyDescent="0.25">
      <c r="A9" s="123"/>
      <c r="B9" s="155" t="s">
        <v>1</v>
      </c>
      <c r="C9" s="155"/>
      <c r="D9" s="155"/>
      <c r="E9" s="155"/>
      <c r="F9" s="155"/>
      <c r="G9" s="123"/>
      <c r="H9" s="5"/>
      <c r="I9" s="123"/>
    </row>
    <row r="10" spans="1:15" x14ac:dyDescent="0.25">
      <c r="A10" s="6" t="s">
        <v>2</v>
      </c>
      <c r="B10" s="40" t="s">
        <v>82</v>
      </c>
      <c r="C10" s="40"/>
      <c r="D10" s="40"/>
      <c r="E10" s="40"/>
      <c r="F10" s="122"/>
      <c r="G10" s="122"/>
      <c r="H10" s="122"/>
      <c r="I10" s="123"/>
    </row>
    <row r="11" spans="1:15" x14ac:dyDescent="0.25">
      <c r="A11" s="123"/>
      <c r="B11" s="123"/>
      <c r="C11" s="123"/>
      <c r="D11" s="6"/>
      <c r="E11" s="123"/>
      <c r="F11" s="123"/>
      <c r="G11" s="123"/>
      <c r="H11" s="123"/>
      <c r="I11" s="123"/>
    </row>
    <row r="12" spans="1:15" x14ac:dyDescent="0.25">
      <c r="A12" s="6" t="s">
        <v>3</v>
      </c>
      <c r="B12" s="125" t="s">
        <v>83</v>
      </c>
      <c r="C12" s="156" t="s">
        <v>4</v>
      </c>
      <c r="D12" s="156"/>
      <c r="E12" s="156"/>
      <c r="F12" s="125"/>
      <c r="G12" s="125"/>
      <c r="H12" s="125"/>
      <c r="I12" s="9"/>
    </row>
    <row r="13" spans="1:15" x14ac:dyDescent="0.25">
      <c r="A13" s="10" t="s">
        <v>5</v>
      </c>
      <c r="B13" s="11"/>
      <c r="C13" s="125" t="s">
        <v>6</v>
      </c>
      <c r="D13" s="125"/>
      <c r="E13" s="125"/>
      <c r="F13" s="125"/>
      <c r="G13" s="125"/>
      <c r="H13" s="125"/>
      <c r="I13" s="9"/>
    </row>
    <row r="14" spans="1:15" x14ac:dyDescent="0.25">
      <c r="A14" s="10" t="s">
        <v>7</v>
      </c>
      <c r="B14" s="125"/>
      <c r="C14" s="12" t="s">
        <v>8</v>
      </c>
      <c r="D14" s="12"/>
      <c r="E14" s="122" t="s">
        <v>9</v>
      </c>
      <c r="F14" s="12" t="s">
        <v>90</v>
      </c>
      <c r="G14" s="12"/>
      <c r="H14" s="122" t="s">
        <v>10</v>
      </c>
      <c r="I14" s="13">
        <v>2025</v>
      </c>
    </row>
    <row r="15" spans="1:15" ht="15.75" thickBot="1" x14ac:dyDescent="0.3">
      <c r="A15" s="6"/>
      <c r="B15" s="122"/>
      <c r="C15" s="122"/>
      <c r="D15" s="122"/>
      <c r="E15" s="122"/>
      <c r="F15" s="122"/>
      <c r="G15" s="122"/>
      <c r="H15" s="122"/>
      <c r="I15" s="123"/>
    </row>
    <row r="16" spans="1:15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  <c r="M16" t="s">
        <v>111</v>
      </c>
      <c r="O16" t="s">
        <v>112</v>
      </c>
    </row>
    <row r="17" spans="1:15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15" ht="15.75" x14ac:dyDescent="0.25">
      <c r="A18" s="61" t="s">
        <v>22</v>
      </c>
      <c r="B18" s="61" t="s">
        <v>23</v>
      </c>
      <c r="C18" s="63">
        <v>1</v>
      </c>
      <c r="D18" s="108">
        <v>2</v>
      </c>
      <c r="E18" s="63">
        <f t="shared" ref="E18:E25" si="0">+C18+D18</f>
        <v>3</v>
      </c>
      <c r="F18" s="108">
        <f t="shared" ref="F18:F25" si="1">+E18-G18</f>
        <v>1.75</v>
      </c>
      <c r="G18" s="63">
        <v>1.25</v>
      </c>
      <c r="H18" s="63">
        <v>1163.79</v>
      </c>
      <c r="I18" s="90">
        <f>+G18*H18</f>
        <v>1454.7375</v>
      </c>
      <c r="M18">
        <f>+D18*H18</f>
        <v>2327.58</v>
      </c>
      <c r="O18">
        <f>+F18*H18</f>
        <v>2036.6324999999999</v>
      </c>
    </row>
    <row r="19" spans="1:15" ht="15.75" x14ac:dyDescent="0.25">
      <c r="A19" s="61" t="s">
        <v>24</v>
      </c>
      <c r="B19" s="61" t="s">
        <v>25</v>
      </c>
      <c r="C19" s="63">
        <v>3</v>
      </c>
      <c r="D19" s="108">
        <v>5</v>
      </c>
      <c r="E19" s="63">
        <f t="shared" si="0"/>
        <v>8</v>
      </c>
      <c r="F19" s="108">
        <f t="shared" si="1"/>
        <v>5</v>
      </c>
      <c r="G19" s="63">
        <v>3</v>
      </c>
      <c r="H19" s="61">
        <v>225</v>
      </c>
      <c r="I19" s="90">
        <f>+G19*H19</f>
        <v>675</v>
      </c>
      <c r="M19">
        <f>+D19*H19</f>
        <v>1125</v>
      </c>
      <c r="O19" s="142">
        <f>+F19*H19</f>
        <v>1125</v>
      </c>
    </row>
    <row r="20" spans="1:15" ht="15.75" x14ac:dyDescent="0.25">
      <c r="A20" s="61" t="s">
        <v>26</v>
      </c>
      <c r="B20" s="61" t="s">
        <v>25</v>
      </c>
      <c r="C20" s="63">
        <v>6.5</v>
      </c>
      <c r="D20" s="108">
        <v>250</v>
      </c>
      <c r="E20" s="63">
        <f t="shared" si="0"/>
        <v>256.5</v>
      </c>
      <c r="F20" s="108">
        <f t="shared" si="1"/>
        <v>169</v>
      </c>
      <c r="G20" s="63">
        <v>87.5</v>
      </c>
      <c r="H20" s="61">
        <v>34.799999999999997</v>
      </c>
      <c r="I20" s="90">
        <f>+G20*H20</f>
        <v>3044.9999999999995</v>
      </c>
      <c r="M20">
        <f>+D20*H20</f>
        <v>8700</v>
      </c>
      <c r="O20">
        <f>+F20*H20</f>
        <v>5881.2</v>
      </c>
    </row>
    <row r="21" spans="1:15" ht="15.75" x14ac:dyDescent="0.25">
      <c r="A21" s="61" t="s">
        <v>27</v>
      </c>
      <c r="B21" s="61" t="s">
        <v>25</v>
      </c>
      <c r="C21" s="63">
        <v>2.5</v>
      </c>
      <c r="D21" s="108">
        <v>4</v>
      </c>
      <c r="E21" s="63">
        <f t="shared" si="0"/>
        <v>6.5</v>
      </c>
      <c r="F21" s="108">
        <f t="shared" si="1"/>
        <v>3.5</v>
      </c>
      <c r="G21" s="113">
        <v>3</v>
      </c>
      <c r="H21" s="61">
        <v>90</v>
      </c>
      <c r="I21" s="90">
        <f>+G21*H21</f>
        <v>270</v>
      </c>
      <c r="M21">
        <f t="shared" ref="M21:M61" si="2">+D21*H21</f>
        <v>360</v>
      </c>
      <c r="O21">
        <f>+F21*H21</f>
        <v>315</v>
      </c>
    </row>
    <row r="22" spans="1:15" ht="15.75" x14ac:dyDescent="0.25">
      <c r="A22" s="61" t="s">
        <v>28</v>
      </c>
      <c r="B22" s="61" t="s">
        <v>25</v>
      </c>
      <c r="C22" s="63">
        <v>4</v>
      </c>
      <c r="D22" s="108">
        <v>66</v>
      </c>
      <c r="E22" s="63">
        <f t="shared" si="0"/>
        <v>70</v>
      </c>
      <c r="F22" s="108">
        <f t="shared" si="1"/>
        <v>47</v>
      </c>
      <c r="G22" s="63">
        <v>23</v>
      </c>
      <c r="H22" s="61">
        <v>35</v>
      </c>
      <c r="I22" s="90">
        <f t="shared" ref="I22:I61" si="3">+G22*H22</f>
        <v>805</v>
      </c>
      <c r="M22">
        <f t="shared" si="2"/>
        <v>2310</v>
      </c>
      <c r="O22">
        <f t="shared" ref="O22:O61" si="4">+F22*H22</f>
        <v>1645</v>
      </c>
    </row>
    <row r="23" spans="1:15" ht="15.75" x14ac:dyDescent="0.25">
      <c r="A23" s="61" t="s">
        <v>29</v>
      </c>
      <c r="B23" s="61" t="s">
        <v>25</v>
      </c>
      <c r="C23" s="63">
        <v>4.8</v>
      </c>
      <c r="D23" s="108">
        <v>5</v>
      </c>
      <c r="E23" s="63">
        <f t="shared" si="0"/>
        <v>9.8000000000000007</v>
      </c>
      <c r="F23" s="108">
        <f t="shared" si="1"/>
        <v>5.2500000000000009</v>
      </c>
      <c r="G23" s="63">
        <v>4.55</v>
      </c>
      <c r="H23" s="61">
        <v>169.49</v>
      </c>
      <c r="I23" s="90">
        <f t="shared" si="3"/>
        <v>771.17949999999996</v>
      </c>
      <c r="M23">
        <f t="shared" si="2"/>
        <v>847.45</v>
      </c>
      <c r="O23">
        <f t="shared" si="4"/>
        <v>889.82250000000022</v>
      </c>
    </row>
    <row r="24" spans="1:15" ht="15.75" x14ac:dyDescent="0.25">
      <c r="A24" s="61" t="s">
        <v>30</v>
      </c>
      <c r="B24" s="61" t="s">
        <v>31</v>
      </c>
      <c r="C24" s="63">
        <v>89</v>
      </c>
      <c r="D24" s="108">
        <v>207</v>
      </c>
      <c r="E24" s="63">
        <f t="shared" si="0"/>
        <v>296</v>
      </c>
      <c r="F24" s="108">
        <f t="shared" si="1"/>
        <v>168</v>
      </c>
      <c r="G24" s="108">
        <v>128</v>
      </c>
      <c r="H24" s="61">
        <v>22.98</v>
      </c>
      <c r="I24" s="90">
        <f t="shared" si="3"/>
        <v>2941.44</v>
      </c>
      <c r="M24">
        <f t="shared" si="2"/>
        <v>4756.8599999999997</v>
      </c>
      <c r="O24">
        <f t="shared" si="4"/>
        <v>3860.64</v>
      </c>
    </row>
    <row r="25" spans="1:15" ht="15.75" x14ac:dyDescent="0.25">
      <c r="A25" s="61" t="s">
        <v>32</v>
      </c>
      <c r="B25" s="61" t="s">
        <v>25</v>
      </c>
      <c r="C25" s="63">
        <v>14.5</v>
      </c>
      <c r="D25" s="108">
        <v>22</v>
      </c>
      <c r="E25" s="63">
        <f t="shared" si="0"/>
        <v>36.5</v>
      </c>
      <c r="F25" s="108">
        <f t="shared" si="1"/>
        <v>24.5</v>
      </c>
      <c r="G25" s="63">
        <v>12</v>
      </c>
      <c r="H25" s="61">
        <v>60</v>
      </c>
      <c r="I25" s="90">
        <f t="shared" si="3"/>
        <v>720</v>
      </c>
      <c r="M25">
        <f t="shared" si="2"/>
        <v>1320</v>
      </c>
      <c r="O25">
        <f t="shared" si="4"/>
        <v>1470</v>
      </c>
    </row>
    <row r="26" spans="1:15" ht="15.75" x14ac:dyDescent="0.25">
      <c r="A26" s="61" t="s">
        <v>33</v>
      </c>
      <c r="B26" s="61" t="s">
        <v>12</v>
      </c>
      <c r="C26" s="63">
        <v>50</v>
      </c>
      <c r="D26" s="108">
        <v>60</v>
      </c>
      <c r="E26" s="63">
        <f t="shared" ref="E26:E39" si="5">+C26+D26</f>
        <v>110</v>
      </c>
      <c r="F26" s="108">
        <f t="shared" ref="F26:F61" si="6">+E26-G26</f>
        <v>45</v>
      </c>
      <c r="G26" s="63">
        <v>65</v>
      </c>
      <c r="H26" s="61">
        <v>8.6199999999999992</v>
      </c>
      <c r="I26" s="90">
        <f t="shared" si="3"/>
        <v>560.29999999999995</v>
      </c>
      <c r="M26">
        <f t="shared" si="2"/>
        <v>517.19999999999993</v>
      </c>
      <c r="O26">
        <f t="shared" si="4"/>
        <v>387.9</v>
      </c>
    </row>
    <row r="27" spans="1:15" ht="15.75" x14ac:dyDescent="0.25">
      <c r="A27" s="61" t="s">
        <v>36</v>
      </c>
      <c r="B27" s="61"/>
      <c r="C27" s="63">
        <v>3.5</v>
      </c>
      <c r="D27" s="108">
        <v>6</v>
      </c>
      <c r="E27" s="63">
        <f t="shared" si="5"/>
        <v>9.5</v>
      </c>
      <c r="F27" s="108">
        <f t="shared" si="6"/>
        <v>4.5</v>
      </c>
      <c r="G27" s="63">
        <v>5</v>
      </c>
      <c r="H27" s="61">
        <v>40</v>
      </c>
      <c r="I27" s="90">
        <f t="shared" si="3"/>
        <v>200</v>
      </c>
      <c r="M27">
        <f t="shared" si="2"/>
        <v>240</v>
      </c>
      <c r="O27">
        <f t="shared" si="4"/>
        <v>180</v>
      </c>
    </row>
    <row r="28" spans="1:15" ht="15.75" x14ac:dyDescent="0.25">
      <c r="A28" s="61" t="s">
        <v>37</v>
      </c>
      <c r="B28" s="61" t="s">
        <v>93</v>
      </c>
      <c r="C28" s="63">
        <v>18</v>
      </c>
      <c r="D28" s="108">
        <v>50</v>
      </c>
      <c r="E28" s="63">
        <f t="shared" si="5"/>
        <v>68</v>
      </c>
      <c r="F28" s="108">
        <f t="shared" si="6"/>
        <v>43</v>
      </c>
      <c r="G28" s="63">
        <v>25</v>
      </c>
      <c r="H28" s="61">
        <v>15</v>
      </c>
      <c r="I28" s="90">
        <f t="shared" si="3"/>
        <v>375</v>
      </c>
      <c r="M28">
        <f t="shared" si="2"/>
        <v>750</v>
      </c>
      <c r="O28">
        <f t="shared" si="4"/>
        <v>645</v>
      </c>
    </row>
    <row r="29" spans="1:15" ht="15.75" x14ac:dyDescent="0.25">
      <c r="A29" s="61" t="s">
        <v>38</v>
      </c>
      <c r="B29" s="61" t="s">
        <v>25</v>
      </c>
      <c r="C29" s="63">
        <v>5</v>
      </c>
      <c r="D29" s="108">
        <v>14</v>
      </c>
      <c r="E29" s="63">
        <f t="shared" si="5"/>
        <v>19</v>
      </c>
      <c r="F29" s="108">
        <f t="shared" si="6"/>
        <v>11</v>
      </c>
      <c r="G29" s="63">
        <v>8</v>
      </c>
      <c r="H29" s="61">
        <v>33.9</v>
      </c>
      <c r="I29" s="90">
        <f t="shared" si="3"/>
        <v>271.2</v>
      </c>
      <c r="M29">
        <f t="shared" si="2"/>
        <v>474.59999999999997</v>
      </c>
      <c r="O29">
        <f t="shared" si="4"/>
        <v>372.9</v>
      </c>
    </row>
    <row r="30" spans="1:15" ht="15.75" x14ac:dyDescent="0.25">
      <c r="A30" s="61" t="s">
        <v>39</v>
      </c>
      <c r="B30" s="61" t="s">
        <v>12</v>
      </c>
      <c r="C30" s="63">
        <v>77</v>
      </c>
      <c r="D30" s="108">
        <v>171</v>
      </c>
      <c r="E30" s="63">
        <f t="shared" si="5"/>
        <v>248</v>
      </c>
      <c r="F30" s="108">
        <f t="shared" si="6"/>
        <v>167</v>
      </c>
      <c r="G30" s="63">
        <v>81</v>
      </c>
      <c r="H30" s="61">
        <v>4.7699999999999996</v>
      </c>
      <c r="I30" s="90">
        <f t="shared" si="3"/>
        <v>386.36999999999995</v>
      </c>
      <c r="M30">
        <f t="shared" si="2"/>
        <v>815.67</v>
      </c>
      <c r="O30">
        <f t="shared" si="4"/>
        <v>796.58999999999992</v>
      </c>
    </row>
    <row r="31" spans="1:15" ht="15.75" x14ac:dyDescent="0.25">
      <c r="A31" s="61" t="s">
        <v>40</v>
      </c>
      <c r="B31" s="61" t="s">
        <v>41</v>
      </c>
      <c r="C31" s="63">
        <v>4</v>
      </c>
      <c r="D31" s="108">
        <v>10</v>
      </c>
      <c r="E31" s="63">
        <f t="shared" si="5"/>
        <v>14</v>
      </c>
      <c r="F31" s="108">
        <f t="shared" si="6"/>
        <v>8</v>
      </c>
      <c r="G31" s="63">
        <v>6</v>
      </c>
      <c r="H31" s="61">
        <v>72.03</v>
      </c>
      <c r="I31" s="90">
        <f t="shared" si="3"/>
        <v>432.18</v>
      </c>
      <c r="M31">
        <f t="shared" si="2"/>
        <v>720.3</v>
      </c>
      <c r="O31">
        <f t="shared" si="4"/>
        <v>576.24</v>
      </c>
    </row>
    <row r="32" spans="1:15" ht="15.75" x14ac:dyDescent="0.25">
      <c r="A32" s="61" t="s">
        <v>42</v>
      </c>
      <c r="B32" s="61" t="s">
        <v>12</v>
      </c>
      <c r="C32" s="63">
        <v>0</v>
      </c>
      <c r="D32" s="108">
        <v>450</v>
      </c>
      <c r="E32" s="63">
        <f t="shared" si="5"/>
        <v>450</v>
      </c>
      <c r="F32" s="108">
        <f t="shared" si="6"/>
        <v>250</v>
      </c>
      <c r="G32" s="108">
        <v>200</v>
      </c>
      <c r="H32" s="61">
        <v>4</v>
      </c>
      <c r="I32" s="90">
        <f t="shared" si="3"/>
        <v>800</v>
      </c>
      <c r="M32">
        <f t="shared" si="2"/>
        <v>1800</v>
      </c>
      <c r="O32">
        <f t="shared" si="4"/>
        <v>1000</v>
      </c>
    </row>
    <row r="33" spans="1:15" ht="15.75" x14ac:dyDescent="0.25">
      <c r="A33" s="61" t="s">
        <v>43</v>
      </c>
      <c r="B33" s="61" t="s">
        <v>25</v>
      </c>
      <c r="C33" s="63">
        <v>27</v>
      </c>
      <c r="D33" s="108">
        <v>30</v>
      </c>
      <c r="E33" s="63">
        <f t="shared" si="5"/>
        <v>57</v>
      </c>
      <c r="F33" s="108">
        <f t="shared" si="6"/>
        <v>32</v>
      </c>
      <c r="G33" s="63">
        <v>25</v>
      </c>
      <c r="H33" s="61">
        <v>55</v>
      </c>
      <c r="I33" s="90">
        <f t="shared" si="3"/>
        <v>1375</v>
      </c>
      <c r="M33">
        <f t="shared" si="2"/>
        <v>1650</v>
      </c>
      <c r="O33">
        <f t="shared" si="4"/>
        <v>1760</v>
      </c>
    </row>
    <row r="34" spans="1:15" ht="15.75" x14ac:dyDescent="0.25">
      <c r="A34" s="61" t="s">
        <v>44</v>
      </c>
      <c r="B34" s="61" t="s">
        <v>45</v>
      </c>
      <c r="C34" s="63">
        <v>1</v>
      </c>
      <c r="D34" s="108">
        <v>6</v>
      </c>
      <c r="E34" s="63">
        <f t="shared" si="5"/>
        <v>7</v>
      </c>
      <c r="F34" s="108">
        <f t="shared" si="6"/>
        <v>3.5</v>
      </c>
      <c r="G34" s="63">
        <v>3.5</v>
      </c>
      <c r="H34" s="61">
        <v>225</v>
      </c>
      <c r="I34" s="90">
        <f t="shared" si="3"/>
        <v>787.5</v>
      </c>
      <c r="M34">
        <f t="shared" si="2"/>
        <v>1350</v>
      </c>
      <c r="O34">
        <f t="shared" si="4"/>
        <v>787.5</v>
      </c>
    </row>
    <row r="35" spans="1:15" ht="15.75" x14ac:dyDescent="0.25">
      <c r="A35" s="61" t="s">
        <v>46</v>
      </c>
      <c r="B35" s="61" t="s">
        <v>25</v>
      </c>
      <c r="C35" s="63">
        <v>3.11</v>
      </c>
      <c r="D35" s="108">
        <v>14</v>
      </c>
      <c r="E35" s="63">
        <f t="shared" si="5"/>
        <v>17.11</v>
      </c>
      <c r="F35" s="108">
        <f t="shared" si="6"/>
        <v>11.809999999999999</v>
      </c>
      <c r="G35" s="63">
        <v>5.3</v>
      </c>
      <c r="H35" s="61">
        <v>125</v>
      </c>
      <c r="I35" s="90">
        <f t="shared" si="3"/>
        <v>662.5</v>
      </c>
      <c r="M35">
        <f t="shared" si="2"/>
        <v>1750</v>
      </c>
      <c r="O35">
        <f t="shared" si="4"/>
        <v>1476.2499999999998</v>
      </c>
    </row>
    <row r="36" spans="1:15" ht="15.75" x14ac:dyDescent="0.25">
      <c r="A36" s="61" t="s">
        <v>108</v>
      </c>
      <c r="B36" s="61" t="s">
        <v>12</v>
      </c>
      <c r="C36" s="63">
        <v>0</v>
      </c>
      <c r="D36" s="108">
        <v>2</v>
      </c>
      <c r="E36" s="63">
        <f t="shared" si="5"/>
        <v>2</v>
      </c>
      <c r="F36" s="108">
        <f t="shared" si="6"/>
        <v>2</v>
      </c>
      <c r="G36" s="63">
        <v>0</v>
      </c>
      <c r="H36" s="61">
        <v>76.27</v>
      </c>
      <c r="I36" s="90">
        <f t="shared" si="3"/>
        <v>0</v>
      </c>
      <c r="M36">
        <f t="shared" si="2"/>
        <v>152.54</v>
      </c>
      <c r="O36">
        <f t="shared" si="4"/>
        <v>152.54</v>
      </c>
    </row>
    <row r="37" spans="1:15" ht="15.75" x14ac:dyDescent="0.25">
      <c r="A37" s="61" t="s">
        <v>47</v>
      </c>
      <c r="B37" s="61" t="s">
        <v>12</v>
      </c>
      <c r="C37" s="63">
        <v>57</v>
      </c>
      <c r="D37" s="108">
        <v>144</v>
      </c>
      <c r="E37" s="63">
        <f t="shared" si="5"/>
        <v>201</v>
      </c>
      <c r="F37" s="108">
        <f t="shared" si="6"/>
        <v>128</v>
      </c>
      <c r="G37" s="63">
        <v>73</v>
      </c>
      <c r="H37" s="61">
        <v>16.95</v>
      </c>
      <c r="I37" s="90">
        <f t="shared" si="3"/>
        <v>1237.3499999999999</v>
      </c>
      <c r="M37">
        <f t="shared" si="2"/>
        <v>2440.7999999999997</v>
      </c>
      <c r="O37">
        <f t="shared" si="4"/>
        <v>2169.6</v>
      </c>
    </row>
    <row r="38" spans="1:15" ht="15.75" x14ac:dyDescent="0.25">
      <c r="A38" s="61" t="s">
        <v>48</v>
      </c>
      <c r="B38" s="61" t="s">
        <v>41</v>
      </c>
      <c r="C38" s="63">
        <v>2</v>
      </c>
      <c r="D38" s="108">
        <v>5</v>
      </c>
      <c r="E38" s="63">
        <f t="shared" si="5"/>
        <v>7</v>
      </c>
      <c r="F38" s="108">
        <v>4.8499999999999996</v>
      </c>
      <c r="G38" s="63">
        <v>3.15</v>
      </c>
      <c r="H38" s="62">
        <v>1440.68</v>
      </c>
      <c r="I38" s="90">
        <f t="shared" si="3"/>
        <v>4538.1419999999998</v>
      </c>
      <c r="M38">
        <f t="shared" si="2"/>
        <v>7203.4000000000005</v>
      </c>
      <c r="O38">
        <f>+F38*H38</f>
        <v>6987.2979999999998</v>
      </c>
    </row>
    <row r="39" spans="1:15" ht="15.75" x14ac:dyDescent="0.25">
      <c r="A39" s="61" t="s">
        <v>49</v>
      </c>
      <c r="B39" s="61" t="s">
        <v>12</v>
      </c>
      <c r="C39" s="63">
        <v>16</v>
      </c>
      <c r="D39" s="108">
        <v>35</v>
      </c>
      <c r="E39" s="63">
        <f t="shared" si="5"/>
        <v>51</v>
      </c>
      <c r="F39" s="108">
        <f t="shared" si="6"/>
        <v>24</v>
      </c>
      <c r="G39" s="63">
        <v>27</v>
      </c>
      <c r="H39" s="61">
        <v>75</v>
      </c>
      <c r="I39" s="90">
        <f t="shared" si="3"/>
        <v>2025</v>
      </c>
      <c r="M39">
        <f t="shared" si="2"/>
        <v>2625</v>
      </c>
      <c r="O39">
        <f t="shared" si="4"/>
        <v>1800</v>
      </c>
    </row>
    <row r="40" spans="1:15" ht="15.75" x14ac:dyDescent="0.25">
      <c r="A40" s="61" t="s">
        <v>51</v>
      </c>
      <c r="B40" s="61" t="s">
        <v>41</v>
      </c>
      <c r="C40" s="63">
        <v>0</v>
      </c>
      <c r="D40" s="108">
        <v>0</v>
      </c>
      <c r="E40" s="63">
        <v>0</v>
      </c>
      <c r="F40" s="108">
        <f t="shared" si="6"/>
        <v>0</v>
      </c>
      <c r="G40" s="63">
        <v>0</v>
      </c>
      <c r="H40" s="61">
        <v>85</v>
      </c>
      <c r="I40" s="90">
        <f t="shared" si="3"/>
        <v>0</v>
      </c>
      <c r="M40">
        <f t="shared" si="2"/>
        <v>0</v>
      </c>
      <c r="O40">
        <f t="shared" si="4"/>
        <v>0</v>
      </c>
    </row>
    <row r="41" spans="1:15" ht="15.75" x14ac:dyDescent="0.25">
      <c r="A41" s="61" t="s">
        <v>54</v>
      </c>
      <c r="B41" s="61" t="s">
        <v>88</v>
      </c>
      <c r="C41" s="63">
        <v>3</v>
      </c>
      <c r="D41" s="108">
        <v>10</v>
      </c>
      <c r="E41" s="63">
        <f>+C41+D41</f>
        <v>13</v>
      </c>
      <c r="F41" s="108">
        <f t="shared" si="6"/>
        <v>5</v>
      </c>
      <c r="G41" s="63">
        <v>8</v>
      </c>
      <c r="H41" s="61">
        <v>81.900000000000006</v>
      </c>
      <c r="I41" s="90">
        <f t="shared" si="3"/>
        <v>655.20000000000005</v>
      </c>
      <c r="M41">
        <f t="shared" si="2"/>
        <v>819</v>
      </c>
      <c r="O41">
        <f t="shared" si="4"/>
        <v>409.5</v>
      </c>
    </row>
    <row r="42" spans="1:15" ht="15.75" x14ac:dyDescent="0.25">
      <c r="A42" s="61" t="s">
        <v>56</v>
      </c>
      <c r="B42" s="61" t="s">
        <v>57</v>
      </c>
      <c r="C42" s="63">
        <v>1.1000000000000001</v>
      </c>
      <c r="D42" s="108">
        <v>0</v>
      </c>
      <c r="E42" s="63">
        <f>+C42+D42</f>
        <v>1.1000000000000001</v>
      </c>
      <c r="F42" s="108">
        <f t="shared" si="6"/>
        <v>0.10000000000000009</v>
      </c>
      <c r="G42" s="63">
        <v>1</v>
      </c>
      <c r="H42" s="61">
        <v>150</v>
      </c>
      <c r="I42" s="90">
        <f t="shared" si="3"/>
        <v>150</v>
      </c>
      <c r="M42">
        <f t="shared" si="2"/>
        <v>0</v>
      </c>
      <c r="O42">
        <f t="shared" si="4"/>
        <v>15.000000000000014</v>
      </c>
    </row>
    <row r="43" spans="1:15" ht="15.75" x14ac:dyDescent="0.25">
      <c r="A43" s="61" t="s">
        <v>59</v>
      </c>
      <c r="B43" s="61" t="s">
        <v>25</v>
      </c>
      <c r="C43" s="63">
        <v>1.9</v>
      </c>
      <c r="D43" s="108">
        <v>0</v>
      </c>
      <c r="E43" s="63">
        <f>+C43+D43</f>
        <v>1.9</v>
      </c>
      <c r="F43" s="108">
        <f t="shared" si="6"/>
        <v>9.9999999999999867E-2</v>
      </c>
      <c r="G43" s="63">
        <v>1.8</v>
      </c>
      <c r="H43" s="61">
        <v>200</v>
      </c>
      <c r="I43" s="90">
        <f t="shared" si="3"/>
        <v>360</v>
      </c>
      <c r="M43">
        <f t="shared" si="2"/>
        <v>0</v>
      </c>
      <c r="O43">
        <f t="shared" si="4"/>
        <v>19.999999999999972</v>
      </c>
    </row>
    <row r="44" spans="1:15" ht="15.75" x14ac:dyDescent="0.25">
      <c r="A44" s="61" t="s">
        <v>60</v>
      </c>
      <c r="B44" s="61" t="s">
        <v>61</v>
      </c>
      <c r="C44" s="63">
        <v>5</v>
      </c>
      <c r="D44" s="108">
        <v>29</v>
      </c>
      <c r="E44" s="63">
        <f>+C44+D44</f>
        <v>34</v>
      </c>
      <c r="F44" s="108">
        <f t="shared" si="6"/>
        <v>20</v>
      </c>
      <c r="G44" s="108">
        <v>14</v>
      </c>
      <c r="H44" s="61">
        <v>80</v>
      </c>
      <c r="I44" s="90">
        <f t="shared" si="3"/>
        <v>1120</v>
      </c>
      <c r="M44">
        <f t="shared" si="2"/>
        <v>2320</v>
      </c>
      <c r="O44">
        <f t="shared" si="4"/>
        <v>1600</v>
      </c>
    </row>
    <row r="45" spans="1:15" ht="15.75" x14ac:dyDescent="0.25">
      <c r="A45" s="61" t="s">
        <v>62</v>
      </c>
      <c r="B45" s="61" t="s">
        <v>25</v>
      </c>
      <c r="C45" s="63">
        <v>50.8</v>
      </c>
      <c r="D45" s="108">
        <v>30</v>
      </c>
      <c r="E45" s="63">
        <f t="shared" ref="E45:E61" si="7">+C45+D45</f>
        <v>80.8</v>
      </c>
      <c r="F45" s="108">
        <f t="shared" si="6"/>
        <v>32.25</v>
      </c>
      <c r="G45" s="63">
        <v>48.55</v>
      </c>
      <c r="H45" s="61">
        <v>50</v>
      </c>
      <c r="I45" s="90">
        <f t="shared" si="3"/>
        <v>2427.5</v>
      </c>
      <c r="M45">
        <f t="shared" si="2"/>
        <v>1500</v>
      </c>
      <c r="O45">
        <f t="shared" si="4"/>
        <v>1612.5</v>
      </c>
    </row>
    <row r="46" spans="1:15" ht="15.75" x14ac:dyDescent="0.25">
      <c r="A46" s="61" t="s">
        <v>63</v>
      </c>
      <c r="B46" s="61" t="s">
        <v>12</v>
      </c>
      <c r="C46" s="63">
        <v>137</v>
      </c>
      <c r="D46" s="108">
        <v>250</v>
      </c>
      <c r="E46" s="63">
        <f t="shared" si="7"/>
        <v>387</v>
      </c>
      <c r="F46" s="108">
        <f t="shared" si="6"/>
        <v>266</v>
      </c>
      <c r="G46" s="63">
        <v>121</v>
      </c>
      <c r="H46" s="61">
        <v>20</v>
      </c>
      <c r="I46" s="90">
        <f t="shared" si="3"/>
        <v>2420</v>
      </c>
      <c r="M46">
        <f t="shared" si="2"/>
        <v>5000</v>
      </c>
      <c r="O46">
        <f t="shared" si="4"/>
        <v>5320</v>
      </c>
    </row>
    <row r="47" spans="1:15" ht="15.75" x14ac:dyDescent="0.25">
      <c r="A47" s="61" t="s">
        <v>64</v>
      </c>
      <c r="B47" s="61" t="s">
        <v>25</v>
      </c>
      <c r="C47" s="63">
        <v>5.8</v>
      </c>
      <c r="D47" s="108">
        <v>14</v>
      </c>
      <c r="E47" s="63">
        <f t="shared" si="7"/>
        <v>19.8</v>
      </c>
      <c r="F47" s="108">
        <f t="shared" si="6"/>
        <v>14.5</v>
      </c>
      <c r="G47" s="108">
        <v>5.3</v>
      </c>
      <c r="H47" s="61">
        <v>160</v>
      </c>
      <c r="I47" s="90">
        <f t="shared" si="3"/>
        <v>848</v>
      </c>
      <c r="J47" t="s">
        <v>95</v>
      </c>
      <c r="M47">
        <f t="shared" si="2"/>
        <v>2240</v>
      </c>
      <c r="O47">
        <f t="shared" si="4"/>
        <v>2320</v>
      </c>
    </row>
    <row r="48" spans="1:15" ht="15.75" x14ac:dyDescent="0.25">
      <c r="A48" s="61" t="s">
        <v>65</v>
      </c>
      <c r="B48" s="61" t="s">
        <v>25</v>
      </c>
      <c r="C48" s="63">
        <v>10.25</v>
      </c>
      <c r="D48" s="108">
        <v>12</v>
      </c>
      <c r="E48" s="63">
        <f t="shared" si="7"/>
        <v>22.25</v>
      </c>
      <c r="F48" s="108">
        <f t="shared" si="6"/>
        <v>12.25</v>
      </c>
      <c r="G48" s="63">
        <v>10</v>
      </c>
      <c r="H48" s="61">
        <v>233.05</v>
      </c>
      <c r="I48" s="90">
        <f t="shared" si="3"/>
        <v>2330.5</v>
      </c>
      <c r="M48">
        <f t="shared" si="2"/>
        <v>2796.6000000000004</v>
      </c>
      <c r="O48">
        <f t="shared" si="4"/>
        <v>2854.8625000000002</v>
      </c>
    </row>
    <row r="49" spans="1:15" ht="15.75" x14ac:dyDescent="0.25">
      <c r="A49" s="61" t="s">
        <v>97</v>
      </c>
      <c r="B49" s="61" t="s">
        <v>98</v>
      </c>
      <c r="C49" s="63">
        <v>0.2</v>
      </c>
      <c r="D49" s="108">
        <v>0</v>
      </c>
      <c r="E49" s="63">
        <f t="shared" si="7"/>
        <v>0.2</v>
      </c>
      <c r="F49" s="108">
        <f t="shared" si="6"/>
        <v>5.0000000000000017E-2</v>
      </c>
      <c r="G49" s="63">
        <v>0.15</v>
      </c>
      <c r="H49" s="61">
        <v>300</v>
      </c>
      <c r="I49" s="90">
        <f t="shared" si="3"/>
        <v>45</v>
      </c>
      <c r="M49">
        <f t="shared" si="2"/>
        <v>0</v>
      </c>
      <c r="O49">
        <f t="shared" si="4"/>
        <v>15.000000000000005</v>
      </c>
    </row>
    <row r="50" spans="1:15" ht="15.75" x14ac:dyDescent="0.25">
      <c r="A50" s="61" t="s">
        <v>66</v>
      </c>
      <c r="B50" s="61" t="s">
        <v>67</v>
      </c>
      <c r="C50" s="63">
        <v>8</v>
      </c>
      <c r="D50" s="108">
        <v>20</v>
      </c>
      <c r="E50" s="63">
        <f t="shared" si="7"/>
        <v>28</v>
      </c>
      <c r="F50" s="108">
        <f t="shared" si="6"/>
        <v>19</v>
      </c>
      <c r="G50" s="63">
        <v>9</v>
      </c>
      <c r="H50" s="61">
        <v>25</v>
      </c>
      <c r="I50" s="90">
        <f t="shared" si="3"/>
        <v>225</v>
      </c>
      <c r="M50">
        <f t="shared" si="2"/>
        <v>500</v>
      </c>
      <c r="O50">
        <f t="shared" si="4"/>
        <v>475</v>
      </c>
    </row>
    <row r="51" spans="1:15" ht="15.75" x14ac:dyDescent="0.25">
      <c r="A51" s="61" t="s">
        <v>68</v>
      </c>
      <c r="B51" s="61" t="s">
        <v>25</v>
      </c>
      <c r="C51" s="63">
        <v>7.7</v>
      </c>
      <c r="D51" s="108">
        <v>13</v>
      </c>
      <c r="E51" s="63">
        <f t="shared" si="7"/>
        <v>20.7</v>
      </c>
      <c r="F51" s="108">
        <f t="shared" si="6"/>
        <v>10</v>
      </c>
      <c r="G51" s="63">
        <v>10.7</v>
      </c>
      <c r="H51" s="61">
        <v>135</v>
      </c>
      <c r="I51" s="90">
        <f t="shared" si="3"/>
        <v>1444.5</v>
      </c>
      <c r="M51">
        <f t="shared" si="2"/>
        <v>1755</v>
      </c>
      <c r="O51">
        <f t="shared" si="4"/>
        <v>1350</v>
      </c>
    </row>
    <row r="52" spans="1:15" ht="15.75" x14ac:dyDescent="0.25">
      <c r="A52" s="61" t="s">
        <v>69</v>
      </c>
      <c r="B52" s="61" t="s">
        <v>70</v>
      </c>
      <c r="C52" s="63">
        <v>41</v>
      </c>
      <c r="D52" s="108">
        <v>56</v>
      </c>
      <c r="E52" s="63">
        <f t="shared" si="7"/>
        <v>97</v>
      </c>
      <c r="F52" s="108">
        <f t="shared" si="6"/>
        <v>49</v>
      </c>
      <c r="G52" s="63">
        <v>48</v>
      </c>
      <c r="H52" s="61">
        <v>12.71</v>
      </c>
      <c r="I52" s="90">
        <f t="shared" si="3"/>
        <v>610.08000000000004</v>
      </c>
      <c r="M52">
        <f t="shared" si="2"/>
        <v>711.76</v>
      </c>
      <c r="O52">
        <f t="shared" si="4"/>
        <v>622.79000000000008</v>
      </c>
    </row>
    <row r="53" spans="1:15" ht="15.75" x14ac:dyDescent="0.25">
      <c r="A53" s="61" t="s">
        <v>71</v>
      </c>
      <c r="B53" s="61" t="s">
        <v>94</v>
      </c>
      <c r="C53" s="63">
        <v>4.5</v>
      </c>
      <c r="D53" s="108">
        <v>5</v>
      </c>
      <c r="E53" s="63">
        <f t="shared" si="7"/>
        <v>9.5</v>
      </c>
      <c r="F53" s="108">
        <f t="shared" si="6"/>
        <v>4.5</v>
      </c>
      <c r="G53" s="63">
        <v>5</v>
      </c>
      <c r="H53" s="61">
        <v>63.56</v>
      </c>
      <c r="I53" s="90">
        <f t="shared" si="3"/>
        <v>317.8</v>
      </c>
      <c r="M53">
        <f t="shared" si="2"/>
        <v>317.8</v>
      </c>
      <c r="O53">
        <f t="shared" si="4"/>
        <v>286.02</v>
      </c>
    </row>
    <row r="54" spans="1:15" ht="15.75" x14ac:dyDescent="0.25">
      <c r="A54" s="61" t="s">
        <v>72</v>
      </c>
      <c r="B54" s="61" t="s">
        <v>70</v>
      </c>
      <c r="C54" s="63">
        <v>22</v>
      </c>
      <c r="D54" s="108">
        <v>0</v>
      </c>
      <c r="E54" s="63">
        <f t="shared" si="7"/>
        <v>22</v>
      </c>
      <c r="F54" s="108">
        <f t="shared" si="6"/>
        <v>10</v>
      </c>
      <c r="G54" s="63">
        <v>12</v>
      </c>
      <c r="H54" s="61">
        <v>40</v>
      </c>
      <c r="I54" s="90">
        <f t="shared" si="3"/>
        <v>480</v>
      </c>
      <c r="M54">
        <f t="shared" si="2"/>
        <v>0</v>
      </c>
      <c r="O54">
        <f t="shared" si="4"/>
        <v>400</v>
      </c>
    </row>
    <row r="55" spans="1:15" ht="15.75" x14ac:dyDescent="0.25">
      <c r="A55" s="61" t="s">
        <v>73</v>
      </c>
      <c r="B55" s="61" t="s">
        <v>12</v>
      </c>
      <c r="C55" s="63">
        <v>100</v>
      </c>
      <c r="D55" s="108">
        <v>168</v>
      </c>
      <c r="E55" s="63">
        <f t="shared" si="7"/>
        <v>268</v>
      </c>
      <c r="F55" s="108">
        <f t="shared" si="6"/>
        <v>175</v>
      </c>
      <c r="G55" s="63">
        <v>93</v>
      </c>
      <c r="H55" s="61">
        <v>6.78</v>
      </c>
      <c r="I55" s="90">
        <f t="shared" si="3"/>
        <v>630.54000000000008</v>
      </c>
      <c r="M55">
        <f t="shared" si="2"/>
        <v>1139.04</v>
      </c>
      <c r="O55">
        <f t="shared" si="4"/>
        <v>1186.5</v>
      </c>
    </row>
    <row r="56" spans="1:15" ht="15.75" x14ac:dyDescent="0.25">
      <c r="A56" s="61" t="s">
        <v>74</v>
      </c>
      <c r="B56" s="61" t="s">
        <v>25</v>
      </c>
      <c r="C56" s="63">
        <v>11</v>
      </c>
      <c r="D56" s="108">
        <v>10</v>
      </c>
      <c r="E56" s="63">
        <f t="shared" si="7"/>
        <v>21</v>
      </c>
      <c r="F56" s="108">
        <f t="shared" si="6"/>
        <v>5.5</v>
      </c>
      <c r="G56" s="63">
        <v>15.5</v>
      </c>
      <c r="H56" s="61">
        <v>33.9</v>
      </c>
      <c r="I56" s="90">
        <f t="shared" si="3"/>
        <v>525.44999999999993</v>
      </c>
      <c r="M56">
        <f t="shared" si="2"/>
        <v>339</v>
      </c>
      <c r="O56">
        <f t="shared" si="4"/>
        <v>186.45</v>
      </c>
    </row>
    <row r="57" spans="1:15" ht="15.75" x14ac:dyDescent="0.25">
      <c r="A57" s="61" t="s">
        <v>75</v>
      </c>
      <c r="B57" s="61" t="s">
        <v>41</v>
      </c>
      <c r="C57" s="63">
        <v>1</v>
      </c>
      <c r="D57" s="108">
        <v>0</v>
      </c>
      <c r="E57" s="63">
        <f t="shared" si="7"/>
        <v>1</v>
      </c>
      <c r="F57" s="108">
        <f t="shared" si="6"/>
        <v>0</v>
      </c>
      <c r="G57" s="63">
        <v>1</v>
      </c>
      <c r="H57" s="61">
        <v>85</v>
      </c>
      <c r="I57" s="90">
        <f t="shared" si="3"/>
        <v>85</v>
      </c>
      <c r="M57">
        <f t="shared" si="2"/>
        <v>0</v>
      </c>
      <c r="O57">
        <f t="shared" si="4"/>
        <v>0</v>
      </c>
    </row>
    <row r="58" spans="1:15" ht="15.75" x14ac:dyDescent="0.25">
      <c r="A58" s="61" t="s">
        <v>76</v>
      </c>
      <c r="B58" s="61" t="s">
        <v>23</v>
      </c>
      <c r="C58" s="63">
        <v>0.75</v>
      </c>
      <c r="D58" s="108">
        <v>4</v>
      </c>
      <c r="E58" s="63">
        <f t="shared" si="7"/>
        <v>4.75</v>
      </c>
      <c r="F58" s="108">
        <f t="shared" si="6"/>
        <v>2.65</v>
      </c>
      <c r="G58" s="63">
        <v>2.1</v>
      </c>
      <c r="H58" s="61">
        <v>127.12</v>
      </c>
      <c r="I58" s="90">
        <f t="shared" si="3"/>
        <v>266.952</v>
      </c>
      <c r="M58">
        <f t="shared" si="2"/>
        <v>508.48</v>
      </c>
      <c r="O58">
        <f t="shared" si="4"/>
        <v>336.86799999999999</v>
      </c>
    </row>
    <row r="59" spans="1:15" ht="15.75" x14ac:dyDescent="0.25">
      <c r="A59" s="61" t="s">
        <v>77</v>
      </c>
      <c r="B59" s="61" t="s">
        <v>25</v>
      </c>
      <c r="C59" s="63">
        <v>0</v>
      </c>
      <c r="D59" s="108">
        <v>80</v>
      </c>
      <c r="E59" s="63">
        <f t="shared" si="7"/>
        <v>80</v>
      </c>
      <c r="F59" s="108">
        <f t="shared" si="6"/>
        <v>70</v>
      </c>
      <c r="G59" s="63">
        <v>10</v>
      </c>
      <c r="H59" s="61">
        <v>20</v>
      </c>
      <c r="I59" s="90">
        <f t="shared" si="3"/>
        <v>200</v>
      </c>
      <c r="M59">
        <f t="shared" si="2"/>
        <v>1600</v>
      </c>
      <c r="O59">
        <f t="shared" si="4"/>
        <v>1400</v>
      </c>
    </row>
    <row r="60" spans="1:15" ht="18" x14ac:dyDescent="0.25">
      <c r="A60" s="103" t="s">
        <v>86</v>
      </c>
      <c r="B60" s="61" t="s">
        <v>57</v>
      </c>
      <c r="C60" s="63">
        <v>1</v>
      </c>
      <c r="D60" s="108">
        <v>2</v>
      </c>
      <c r="E60" s="63">
        <f t="shared" si="7"/>
        <v>3</v>
      </c>
      <c r="F60" s="108">
        <f t="shared" si="6"/>
        <v>2</v>
      </c>
      <c r="G60" s="108">
        <v>1</v>
      </c>
      <c r="H60" s="61">
        <v>25.42</v>
      </c>
      <c r="I60" s="90">
        <f t="shared" si="3"/>
        <v>25.42</v>
      </c>
      <c r="M60">
        <f t="shared" si="2"/>
        <v>50.84</v>
      </c>
      <c r="O60">
        <f t="shared" si="4"/>
        <v>50.84</v>
      </c>
    </row>
    <row r="61" spans="1:15" ht="18" x14ac:dyDescent="0.25">
      <c r="A61" s="103" t="s">
        <v>103</v>
      </c>
      <c r="B61" s="61" t="s">
        <v>12</v>
      </c>
      <c r="C61" s="63">
        <v>3</v>
      </c>
      <c r="D61" s="108">
        <v>8</v>
      </c>
      <c r="E61" s="63">
        <f t="shared" si="7"/>
        <v>11</v>
      </c>
      <c r="F61" s="108">
        <f t="shared" si="6"/>
        <v>5</v>
      </c>
      <c r="G61" s="63">
        <v>6</v>
      </c>
      <c r="H61" s="61">
        <v>40</v>
      </c>
      <c r="I61" s="90">
        <f t="shared" si="3"/>
        <v>240</v>
      </c>
      <c r="M61">
        <f t="shared" si="2"/>
        <v>320</v>
      </c>
      <c r="O61">
        <f t="shared" si="4"/>
        <v>200</v>
      </c>
    </row>
    <row r="62" spans="1:15" ht="18" x14ac:dyDescent="0.25">
      <c r="A62" s="65" t="s">
        <v>78</v>
      </c>
      <c r="B62" s="65"/>
      <c r="C62" s="66"/>
      <c r="D62" s="67"/>
      <c r="E62" s="67"/>
      <c r="F62" s="66"/>
      <c r="G62" s="68"/>
      <c r="H62" s="69"/>
      <c r="I62" s="70">
        <f>SUM(I18:I61)</f>
        <v>39739.841</v>
      </c>
    </row>
    <row r="63" spans="1:15" x14ac:dyDescent="0.25">
      <c r="A63" s="32"/>
      <c r="B63" s="32"/>
      <c r="C63" s="32"/>
      <c r="D63" s="33"/>
      <c r="E63" s="33"/>
      <c r="F63" s="32"/>
      <c r="G63" s="33"/>
      <c r="H63" s="24"/>
      <c r="I63" s="34"/>
    </row>
    <row r="64" spans="1:15" ht="20.25" x14ac:dyDescent="0.3">
      <c r="A64" s="35"/>
      <c r="B64" s="35"/>
      <c r="C64" s="35"/>
      <c r="D64" s="36"/>
      <c r="E64" s="36"/>
      <c r="F64" s="35"/>
      <c r="G64" s="36"/>
      <c r="H64" s="37"/>
      <c r="I64" s="38"/>
      <c r="M64">
        <f>SUM(M18:M63)</f>
        <v>66153.920000000013</v>
      </c>
      <c r="O64">
        <v>57286.44</v>
      </c>
    </row>
    <row r="65" spans="1:13" ht="15.75" x14ac:dyDescent="0.25">
      <c r="A65" s="124" t="s">
        <v>79</v>
      </c>
      <c r="B65" s="124"/>
      <c r="C65" s="123"/>
      <c r="D65" s="124" t="s">
        <v>80</v>
      </c>
      <c r="E65" s="124"/>
      <c r="F65" s="123"/>
      <c r="G65" s="124" t="s">
        <v>81</v>
      </c>
      <c r="H65" s="124"/>
      <c r="I65" s="124"/>
    </row>
    <row r="66" spans="1:13" x14ac:dyDescent="0.25">
      <c r="A66" s="123"/>
      <c r="B66" s="123"/>
      <c r="C66" s="123"/>
      <c r="D66" s="123"/>
      <c r="E66" s="123"/>
      <c r="F66" s="123"/>
      <c r="G66" s="123"/>
      <c r="H66" s="123"/>
      <c r="I66" s="123"/>
    </row>
    <row r="67" spans="1:13" ht="15.75" x14ac:dyDescent="0.25">
      <c r="A67" s="124"/>
      <c r="B67" s="124"/>
      <c r="C67" s="124"/>
      <c r="D67" s="124"/>
      <c r="E67" s="124"/>
      <c r="F67" s="124"/>
      <c r="G67" s="124"/>
      <c r="H67" s="124"/>
      <c r="I67" s="124"/>
    </row>
    <row r="68" spans="1:13" x14ac:dyDescent="0.25">
      <c r="M68" s="14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68"/>
  <sheetViews>
    <sheetView topLeftCell="A10" workbookViewId="0">
      <selection activeCell="N66" sqref="N66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15" x14ac:dyDescent="0.25">
      <c r="A5" s="127"/>
      <c r="B5" s="127"/>
      <c r="C5" s="126"/>
      <c r="D5" s="127"/>
      <c r="E5" s="127"/>
      <c r="F5" s="127"/>
      <c r="G5" s="127"/>
      <c r="H5" s="127"/>
      <c r="I5" s="127"/>
    </row>
    <row r="6" spans="1:15" x14ac:dyDescent="0.25">
      <c r="A6" s="127"/>
      <c r="B6" s="127"/>
      <c r="C6" s="126"/>
      <c r="D6" s="127"/>
      <c r="E6" s="127"/>
      <c r="F6" s="127"/>
      <c r="G6" s="127"/>
      <c r="H6" s="127"/>
      <c r="I6" s="127"/>
    </row>
    <row r="7" spans="1:15" x14ac:dyDescent="0.25">
      <c r="A7" s="127"/>
      <c r="B7" s="127"/>
      <c r="C7" s="126"/>
      <c r="D7" s="127"/>
      <c r="E7" s="127"/>
      <c r="F7" s="127"/>
      <c r="G7" s="127"/>
      <c r="H7" s="127"/>
      <c r="I7" s="127"/>
    </row>
    <row r="8" spans="1:15" x14ac:dyDescent="0.25">
      <c r="A8" s="127"/>
      <c r="B8" s="127"/>
      <c r="C8" s="153" t="s">
        <v>0</v>
      </c>
      <c r="D8" s="154"/>
      <c r="E8" s="154"/>
      <c r="F8" s="127"/>
      <c r="G8" s="127"/>
      <c r="H8" s="127"/>
      <c r="I8" s="127"/>
    </row>
    <row r="9" spans="1:15" ht="15.75" x14ac:dyDescent="0.25">
      <c r="A9" s="127"/>
      <c r="B9" s="155" t="s">
        <v>1</v>
      </c>
      <c r="C9" s="155"/>
      <c r="D9" s="155"/>
      <c r="E9" s="155"/>
      <c r="F9" s="155"/>
      <c r="G9" s="127"/>
      <c r="H9" s="5"/>
      <c r="I9" s="127"/>
    </row>
    <row r="10" spans="1:15" x14ac:dyDescent="0.25">
      <c r="A10" s="6" t="s">
        <v>2</v>
      </c>
      <c r="B10" s="40" t="s">
        <v>82</v>
      </c>
      <c r="C10" s="40"/>
      <c r="D10" s="40"/>
      <c r="E10" s="40"/>
      <c r="F10" s="126"/>
      <c r="G10" s="126"/>
      <c r="H10" s="126"/>
      <c r="I10" s="127"/>
    </row>
    <row r="11" spans="1:15" x14ac:dyDescent="0.25">
      <c r="A11" s="127"/>
      <c r="B11" s="127"/>
      <c r="C11" s="127"/>
      <c r="D11" s="6"/>
      <c r="E11" s="127"/>
      <c r="F11" s="127"/>
      <c r="G11" s="127"/>
      <c r="H11" s="127"/>
      <c r="I11" s="127"/>
    </row>
    <row r="12" spans="1:15" x14ac:dyDescent="0.25">
      <c r="A12" s="6" t="s">
        <v>3</v>
      </c>
      <c r="B12" s="129" t="s">
        <v>83</v>
      </c>
      <c r="C12" s="156" t="s">
        <v>4</v>
      </c>
      <c r="D12" s="156"/>
      <c r="E12" s="156"/>
      <c r="F12" s="129"/>
      <c r="G12" s="129"/>
      <c r="H12" s="129"/>
      <c r="I12" s="9"/>
    </row>
    <row r="13" spans="1:15" x14ac:dyDescent="0.25">
      <c r="A13" s="10" t="s">
        <v>5</v>
      </c>
      <c r="B13" s="11"/>
      <c r="C13" s="129" t="s">
        <v>6</v>
      </c>
      <c r="D13" s="129"/>
      <c r="E13" s="129"/>
      <c r="F13" s="129"/>
      <c r="G13" s="129"/>
      <c r="H13" s="129"/>
      <c r="I13" s="9"/>
    </row>
    <row r="14" spans="1:15" x14ac:dyDescent="0.25">
      <c r="A14" s="10" t="s">
        <v>7</v>
      </c>
      <c r="B14" s="129"/>
      <c r="C14" s="12" t="s">
        <v>8</v>
      </c>
      <c r="D14" s="12"/>
      <c r="E14" s="126" t="s">
        <v>9</v>
      </c>
      <c r="F14" s="12" t="s">
        <v>91</v>
      </c>
      <c r="G14" s="12"/>
      <c r="H14" s="126" t="s">
        <v>10</v>
      </c>
      <c r="I14" s="13">
        <v>2025</v>
      </c>
    </row>
    <row r="15" spans="1:15" ht="15.75" thickBot="1" x14ac:dyDescent="0.3">
      <c r="A15" s="6"/>
      <c r="B15" s="126"/>
      <c r="C15" s="126"/>
      <c r="D15" s="126"/>
      <c r="E15" s="126"/>
      <c r="F15" s="126"/>
      <c r="G15" s="126"/>
      <c r="H15" s="126"/>
      <c r="I15" s="127"/>
    </row>
    <row r="16" spans="1:15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  <c r="M16" t="s">
        <v>111</v>
      </c>
      <c r="O16" t="s">
        <v>112</v>
      </c>
    </row>
    <row r="17" spans="1:15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15" x14ac:dyDescent="0.25">
      <c r="A18" s="134" t="s">
        <v>22</v>
      </c>
      <c r="B18" s="134" t="s">
        <v>23</v>
      </c>
      <c r="C18" s="135">
        <v>1.25</v>
      </c>
      <c r="D18" s="138">
        <v>2</v>
      </c>
      <c r="E18" s="135">
        <f>+C18+D18</f>
        <v>3.25</v>
      </c>
      <c r="F18" s="138">
        <f>+E18-G18</f>
        <v>2.95</v>
      </c>
      <c r="G18" s="135">
        <v>0.3</v>
      </c>
      <c r="H18" s="135">
        <v>1163.79</v>
      </c>
      <c r="I18" s="136">
        <f>+G18*H18</f>
        <v>349.137</v>
      </c>
      <c r="M18">
        <f>+D18*H18</f>
        <v>2327.58</v>
      </c>
      <c r="O18">
        <f>+F18*H18</f>
        <v>3433.1804999999999</v>
      </c>
    </row>
    <row r="19" spans="1:15" x14ac:dyDescent="0.25">
      <c r="A19" s="134" t="s">
        <v>24</v>
      </c>
      <c r="B19" s="134" t="s">
        <v>25</v>
      </c>
      <c r="C19" s="135">
        <v>3</v>
      </c>
      <c r="D19" s="138">
        <v>5</v>
      </c>
      <c r="E19" s="135">
        <f t="shared" ref="E19:E23" si="0">+C19+D19</f>
        <v>8</v>
      </c>
      <c r="F19" s="138">
        <f t="shared" ref="F19:F41" si="1">+E19-G19</f>
        <v>4.5</v>
      </c>
      <c r="G19" s="135">
        <v>3.5</v>
      </c>
      <c r="H19" s="134">
        <v>175</v>
      </c>
      <c r="I19" s="136">
        <f>+G19*H19</f>
        <v>612.5</v>
      </c>
      <c r="M19">
        <f>+D19*H19</f>
        <v>875</v>
      </c>
      <c r="O19">
        <f>+F19*H19</f>
        <v>787.5</v>
      </c>
    </row>
    <row r="20" spans="1:15" x14ac:dyDescent="0.25">
      <c r="A20" s="134" t="s">
        <v>26</v>
      </c>
      <c r="B20" s="134" t="s">
        <v>25</v>
      </c>
      <c r="C20" s="135">
        <v>87.5</v>
      </c>
      <c r="D20" s="138">
        <v>125</v>
      </c>
      <c r="E20" s="135">
        <f>+C20+D20</f>
        <v>212.5</v>
      </c>
      <c r="F20" s="138">
        <f t="shared" si="1"/>
        <v>162.5</v>
      </c>
      <c r="G20" s="135">
        <v>50</v>
      </c>
      <c r="H20" s="134">
        <v>34.799999999999997</v>
      </c>
      <c r="I20" s="136">
        <f>+G20*H20</f>
        <v>1739.9999999999998</v>
      </c>
      <c r="M20">
        <f>+D20*H20</f>
        <v>4350</v>
      </c>
      <c r="O20">
        <f>+F20*H20</f>
        <v>5654.9999999999991</v>
      </c>
    </row>
    <row r="21" spans="1:15" x14ac:dyDescent="0.25">
      <c r="A21" s="134" t="s">
        <v>27</v>
      </c>
      <c r="B21" s="134" t="s">
        <v>25</v>
      </c>
      <c r="C21" s="135">
        <v>3</v>
      </c>
      <c r="D21" s="138">
        <v>4</v>
      </c>
      <c r="E21" s="135">
        <f t="shared" si="0"/>
        <v>7</v>
      </c>
      <c r="F21" s="138">
        <f t="shared" si="1"/>
        <v>4.5</v>
      </c>
      <c r="G21" s="135">
        <v>2.5</v>
      </c>
      <c r="H21" s="134">
        <v>90</v>
      </c>
      <c r="I21" s="136">
        <f>+G21*H21</f>
        <v>225</v>
      </c>
      <c r="M21">
        <f t="shared" ref="M21:M61" si="2">+D21*H21</f>
        <v>360</v>
      </c>
      <c r="O21">
        <f t="shared" ref="O21:O61" si="3">+F21*H21</f>
        <v>405</v>
      </c>
    </row>
    <row r="22" spans="1:15" x14ac:dyDescent="0.25">
      <c r="A22" s="134" t="s">
        <v>28</v>
      </c>
      <c r="B22" s="134" t="s">
        <v>25</v>
      </c>
      <c r="C22" s="135">
        <v>23</v>
      </c>
      <c r="D22" s="138">
        <v>35</v>
      </c>
      <c r="E22" s="135">
        <f>+C22+D22</f>
        <v>58</v>
      </c>
      <c r="F22" s="138">
        <f t="shared" si="1"/>
        <v>38</v>
      </c>
      <c r="G22" s="137">
        <v>20</v>
      </c>
      <c r="H22" s="134">
        <v>35</v>
      </c>
      <c r="I22" s="136">
        <f t="shared" ref="I22:I61" si="4">+G22*H22</f>
        <v>700</v>
      </c>
      <c r="M22">
        <f t="shared" si="2"/>
        <v>1225</v>
      </c>
      <c r="O22">
        <f t="shared" si="3"/>
        <v>1330</v>
      </c>
    </row>
    <row r="23" spans="1:15" x14ac:dyDescent="0.25">
      <c r="A23" s="134" t="s">
        <v>29</v>
      </c>
      <c r="B23" s="134" t="s">
        <v>25</v>
      </c>
      <c r="C23" s="135">
        <v>4.55</v>
      </c>
      <c r="D23" s="138">
        <v>5</v>
      </c>
      <c r="E23" s="135">
        <f t="shared" si="0"/>
        <v>9.5500000000000007</v>
      </c>
      <c r="F23" s="138">
        <f t="shared" si="1"/>
        <v>5.0000000000000009</v>
      </c>
      <c r="G23" s="135">
        <v>4.55</v>
      </c>
      <c r="H23" s="134">
        <v>169.49</v>
      </c>
      <c r="I23" s="136">
        <f t="shared" si="4"/>
        <v>771.17949999999996</v>
      </c>
      <c r="M23">
        <f t="shared" si="2"/>
        <v>847.45</v>
      </c>
      <c r="O23">
        <f t="shared" si="3"/>
        <v>847.45000000000016</v>
      </c>
    </row>
    <row r="24" spans="1:15" x14ac:dyDescent="0.25">
      <c r="A24" s="134" t="s">
        <v>30</v>
      </c>
      <c r="B24" s="134" t="s">
        <v>31</v>
      </c>
      <c r="C24" s="135">
        <v>128</v>
      </c>
      <c r="D24" s="138">
        <v>168</v>
      </c>
      <c r="E24" s="135">
        <f>+C24+D24</f>
        <v>296</v>
      </c>
      <c r="F24" s="138">
        <f t="shared" si="1"/>
        <v>197</v>
      </c>
      <c r="G24" s="135">
        <v>99</v>
      </c>
      <c r="H24" s="134">
        <v>22.78</v>
      </c>
      <c r="I24" s="136">
        <f t="shared" si="4"/>
        <v>2255.2200000000003</v>
      </c>
      <c r="M24">
        <f t="shared" si="2"/>
        <v>3827.04</v>
      </c>
      <c r="O24">
        <f t="shared" si="3"/>
        <v>4487.66</v>
      </c>
    </row>
    <row r="25" spans="1:15" x14ac:dyDescent="0.25">
      <c r="A25" s="134" t="s">
        <v>32</v>
      </c>
      <c r="B25" s="134" t="s">
        <v>25</v>
      </c>
      <c r="C25" s="135">
        <v>12</v>
      </c>
      <c r="D25" s="138">
        <v>22</v>
      </c>
      <c r="E25" s="135">
        <f>+D25+C25</f>
        <v>34</v>
      </c>
      <c r="F25" s="138">
        <f t="shared" si="1"/>
        <v>25</v>
      </c>
      <c r="G25" s="135">
        <v>9</v>
      </c>
      <c r="H25" s="134">
        <v>60</v>
      </c>
      <c r="I25" s="136">
        <f t="shared" si="4"/>
        <v>540</v>
      </c>
      <c r="M25">
        <f t="shared" si="2"/>
        <v>1320</v>
      </c>
      <c r="O25">
        <f t="shared" si="3"/>
        <v>1500</v>
      </c>
    </row>
    <row r="26" spans="1:15" x14ac:dyDescent="0.25">
      <c r="A26" s="134" t="s">
        <v>33</v>
      </c>
      <c r="B26" s="134" t="s">
        <v>12</v>
      </c>
      <c r="C26" s="135">
        <v>65</v>
      </c>
      <c r="D26" s="138">
        <v>0</v>
      </c>
      <c r="E26" s="135">
        <f t="shared" ref="E26:E61" si="5">+C26+D26</f>
        <v>65</v>
      </c>
      <c r="F26" s="138">
        <f t="shared" si="1"/>
        <v>40</v>
      </c>
      <c r="G26" s="135">
        <v>25</v>
      </c>
      <c r="H26" s="134">
        <v>90</v>
      </c>
      <c r="I26" s="136">
        <f t="shared" si="4"/>
        <v>2250</v>
      </c>
      <c r="M26">
        <f t="shared" si="2"/>
        <v>0</v>
      </c>
      <c r="O26">
        <f t="shared" si="3"/>
        <v>3600</v>
      </c>
    </row>
    <row r="27" spans="1:15" x14ac:dyDescent="0.25">
      <c r="A27" s="134" t="s">
        <v>36</v>
      </c>
      <c r="B27" s="134"/>
      <c r="C27" s="135">
        <v>5</v>
      </c>
      <c r="D27" s="138">
        <v>6</v>
      </c>
      <c r="E27" s="135">
        <f t="shared" si="5"/>
        <v>11</v>
      </c>
      <c r="F27" s="138">
        <f t="shared" si="1"/>
        <v>8</v>
      </c>
      <c r="G27" s="135">
        <v>3</v>
      </c>
      <c r="H27" s="134">
        <v>40</v>
      </c>
      <c r="I27" s="136">
        <f t="shared" si="4"/>
        <v>120</v>
      </c>
      <c r="M27">
        <f t="shared" si="2"/>
        <v>240</v>
      </c>
      <c r="O27">
        <f t="shared" si="3"/>
        <v>320</v>
      </c>
    </row>
    <row r="28" spans="1:15" x14ac:dyDescent="0.25">
      <c r="A28" s="134" t="s">
        <v>37</v>
      </c>
      <c r="B28" s="134" t="s">
        <v>93</v>
      </c>
      <c r="C28" s="135">
        <v>25</v>
      </c>
      <c r="D28" s="138">
        <v>35</v>
      </c>
      <c r="E28" s="135">
        <f t="shared" si="5"/>
        <v>60</v>
      </c>
      <c r="F28" s="138">
        <f t="shared" si="1"/>
        <v>41</v>
      </c>
      <c r="G28" s="135">
        <v>19</v>
      </c>
      <c r="H28" s="134">
        <v>15</v>
      </c>
      <c r="I28" s="136">
        <f t="shared" si="4"/>
        <v>285</v>
      </c>
      <c r="M28">
        <f t="shared" si="2"/>
        <v>525</v>
      </c>
      <c r="O28">
        <f t="shared" si="3"/>
        <v>615</v>
      </c>
    </row>
    <row r="29" spans="1:15" x14ac:dyDescent="0.25">
      <c r="A29" s="134" t="s">
        <v>38</v>
      </c>
      <c r="B29" s="134" t="s">
        <v>25</v>
      </c>
      <c r="C29" s="135">
        <v>8</v>
      </c>
      <c r="D29" s="138">
        <v>10</v>
      </c>
      <c r="E29" s="135">
        <f t="shared" si="5"/>
        <v>18</v>
      </c>
      <c r="F29" s="138">
        <f t="shared" si="1"/>
        <v>12.5</v>
      </c>
      <c r="G29" s="135">
        <v>5.5</v>
      </c>
      <c r="H29" s="134">
        <v>40</v>
      </c>
      <c r="I29" s="136">
        <f t="shared" si="4"/>
        <v>220</v>
      </c>
      <c r="M29">
        <f t="shared" si="2"/>
        <v>400</v>
      </c>
      <c r="O29">
        <f t="shared" si="3"/>
        <v>500</v>
      </c>
    </row>
    <row r="30" spans="1:15" x14ac:dyDescent="0.25">
      <c r="A30" s="134" t="s">
        <v>39</v>
      </c>
      <c r="B30" s="134" t="s">
        <v>12</v>
      </c>
      <c r="C30" s="135">
        <v>81</v>
      </c>
      <c r="D30" s="138">
        <v>117</v>
      </c>
      <c r="E30" s="135">
        <f>+C30+D30</f>
        <v>198</v>
      </c>
      <c r="F30" s="138">
        <f t="shared" si="1"/>
        <v>134</v>
      </c>
      <c r="G30" s="135">
        <v>64</v>
      </c>
      <c r="H30" s="134">
        <v>4.7</v>
      </c>
      <c r="I30" s="136">
        <f t="shared" si="4"/>
        <v>300.8</v>
      </c>
      <c r="M30">
        <f t="shared" si="2"/>
        <v>549.9</v>
      </c>
      <c r="O30">
        <f t="shared" si="3"/>
        <v>629.80000000000007</v>
      </c>
    </row>
    <row r="31" spans="1:15" x14ac:dyDescent="0.25">
      <c r="A31" s="134" t="s">
        <v>40</v>
      </c>
      <c r="B31" s="134" t="s">
        <v>41</v>
      </c>
      <c r="C31" s="135">
        <v>6</v>
      </c>
      <c r="D31" s="138">
        <v>10</v>
      </c>
      <c r="E31" s="135">
        <f t="shared" si="5"/>
        <v>16</v>
      </c>
      <c r="F31" s="138">
        <f t="shared" si="1"/>
        <v>10</v>
      </c>
      <c r="G31" s="135">
        <v>6</v>
      </c>
      <c r="H31" s="134">
        <v>80.510000000000005</v>
      </c>
      <c r="I31" s="136">
        <f t="shared" si="4"/>
        <v>483.06000000000006</v>
      </c>
      <c r="M31">
        <f t="shared" si="2"/>
        <v>805.1</v>
      </c>
      <c r="O31">
        <f t="shared" si="3"/>
        <v>805.1</v>
      </c>
    </row>
    <row r="32" spans="1:15" x14ac:dyDescent="0.25">
      <c r="A32" s="134" t="s">
        <v>42</v>
      </c>
      <c r="B32" s="134" t="s">
        <v>12</v>
      </c>
      <c r="C32" s="135">
        <v>200</v>
      </c>
      <c r="D32" s="138">
        <v>450</v>
      </c>
      <c r="E32" s="135">
        <f t="shared" si="5"/>
        <v>650</v>
      </c>
      <c r="F32" s="138">
        <f t="shared" si="1"/>
        <v>650</v>
      </c>
      <c r="G32" s="135">
        <v>0</v>
      </c>
      <c r="H32" s="134">
        <v>4</v>
      </c>
      <c r="I32" s="136">
        <f t="shared" si="4"/>
        <v>0</v>
      </c>
      <c r="M32">
        <f t="shared" si="2"/>
        <v>1800</v>
      </c>
      <c r="O32">
        <f t="shared" si="3"/>
        <v>2600</v>
      </c>
    </row>
    <row r="33" spans="1:15" x14ac:dyDescent="0.25">
      <c r="A33" s="134" t="s">
        <v>43</v>
      </c>
      <c r="B33" s="134" t="s">
        <v>25</v>
      </c>
      <c r="C33" s="135">
        <v>25</v>
      </c>
      <c r="D33" s="138">
        <v>30</v>
      </c>
      <c r="E33" s="135">
        <f t="shared" si="5"/>
        <v>55</v>
      </c>
      <c r="F33" s="138">
        <f t="shared" si="1"/>
        <v>30</v>
      </c>
      <c r="G33" s="135">
        <v>25</v>
      </c>
      <c r="H33" s="134">
        <v>55</v>
      </c>
      <c r="I33" s="136">
        <f t="shared" si="4"/>
        <v>1375</v>
      </c>
      <c r="M33">
        <f t="shared" si="2"/>
        <v>1650</v>
      </c>
      <c r="O33">
        <f t="shared" si="3"/>
        <v>1650</v>
      </c>
    </row>
    <row r="34" spans="1:15" x14ac:dyDescent="0.25">
      <c r="A34" s="134" t="s">
        <v>44</v>
      </c>
      <c r="B34" s="134" t="s">
        <v>45</v>
      </c>
      <c r="C34" s="135">
        <v>3.5</v>
      </c>
      <c r="D34" s="138">
        <v>5</v>
      </c>
      <c r="E34" s="135">
        <f t="shared" si="5"/>
        <v>8.5</v>
      </c>
      <c r="F34" s="138">
        <f t="shared" si="1"/>
        <v>4.5</v>
      </c>
      <c r="G34" s="138">
        <v>4</v>
      </c>
      <c r="H34" s="134">
        <v>175</v>
      </c>
      <c r="I34" s="136">
        <f t="shared" si="4"/>
        <v>700</v>
      </c>
      <c r="M34">
        <f t="shared" si="2"/>
        <v>875</v>
      </c>
      <c r="O34">
        <f t="shared" si="3"/>
        <v>787.5</v>
      </c>
    </row>
    <row r="35" spans="1:15" x14ac:dyDescent="0.25">
      <c r="A35" s="134" t="s">
        <v>46</v>
      </c>
      <c r="B35" s="134" t="s">
        <v>25</v>
      </c>
      <c r="C35" s="135">
        <v>5.3</v>
      </c>
      <c r="D35" s="138">
        <v>14</v>
      </c>
      <c r="E35" s="135">
        <f t="shared" si="5"/>
        <v>19.3</v>
      </c>
      <c r="F35" s="138">
        <f t="shared" si="1"/>
        <v>13.690000000000001</v>
      </c>
      <c r="G35" s="135">
        <v>5.61</v>
      </c>
      <c r="H35" s="134">
        <v>125</v>
      </c>
      <c r="I35" s="136">
        <f t="shared" si="4"/>
        <v>701.25</v>
      </c>
      <c r="M35">
        <f t="shared" si="2"/>
        <v>1750</v>
      </c>
      <c r="O35">
        <f t="shared" si="3"/>
        <v>1711.2500000000002</v>
      </c>
    </row>
    <row r="36" spans="1:15" x14ac:dyDescent="0.25">
      <c r="A36" s="134" t="s">
        <v>108</v>
      </c>
      <c r="B36" s="134" t="s">
        <v>12</v>
      </c>
      <c r="C36" s="135">
        <v>0</v>
      </c>
      <c r="D36" s="138">
        <v>0</v>
      </c>
      <c r="E36" s="135">
        <f t="shared" si="5"/>
        <v>0</v>
      </c>
      <c r="F36" s="138">
        <f t="shared" si="1"/>
        <v>0</v>
      </c>
      <c r="G36" s="135">
        <v>0</v>
      </c>
      <c r="H36" s="134">
        <v>225</v>
      </c>
      <c r="I36" s="136">
        <f t="shared" si="4"/>
        <v>0</v>
      </c>
      <c r="M36">
        <f t="shared" si="2"/>
        <v>0</v>
      </c>
      <c r="O36">
        <f t="shared" si="3"/>
        <v>0</v>
      </c>
    </row>
    <row r="37" spans="1:15" x14ac:dyDescent="0.25">
      <c r="A37" s="134" t="s">
        <v>47</v>
      </c>
      <c r="B37" s="134" t="s">
        <v>12</v>
      </c>
      <c r="C37" s="135">
        <v>73</v>
      </c>
      <c r="D37" s="138">
        <v>120</v>
      </c>
      <c r="E37" s="135">
        <f t="shared" si="5"/>
        <v>193</v>
      </c>
      <c r="F37" s="138">
        <f t="shared" si="1"/>
        <v>132</v>
      </c>
      <c r="G37" s="135">
        <v>61</v>
      </c>
      <c r="H37" s="134">
        <v>16.95</v>
      </c>
      <c r="I37" s="136">
        <f t="shared" si="4"/>
        <v>1033.95</v>
      </c>
      <c r="M37">
        <f t="shared" si="2"/>
        <v>2034</v>
      </c>
      <c r="O37">
        <f t="shared" si="3"/>
        <v>2237.4</v>
      </c>
    </row>
    <row r="38" spans="1:15" x14ac:dyDescent="0.25">
      <c r="A38" s="134" t="s">
        <v>48</v>
      </c>
      <c r="B38" s="134" t="s">
        <v>41</v>
      </c>
      <c r="C38" s="135">
        <v>3.15</v>
      </c>
      <c r="D38" s="138">
        <v>5</v>
      </c>
      <c r="E38" s="135">
        <f t="shared" si="5"/>
        <v>8.15</v>
      </c>
      <c r="F38" s="138">
        <f t="shared" si="1"/>
        <v>6.15</v>
      </c>
      <c r="G38" s="135">
        <v>2</v>
      </c>
      <c r="H38" s="134">
        <v>1700</v>
      </c>
      <c r="I38" s="136">
        <f t="shared" si="4"/>
        <v>3400</v>
      </c>
      <c r="M38">
        <f t="shared" si="2"/>
        <v>8500</v>
      </c>
      <c r="O38">
        <f>+F38*H38</f>
        <v>10455</v>
      </c>
    </row>
    <row r="39" spans="1:15" x14ac:dyDescent="0.25">
      <c r="A39" s="134" t="s">
        <v>49</v>
      </c>
      <c r="B39" s="134" t="s">
        <v>12</v>
      </c>
      <c r="C39" s="135">
        <v>27</v>
      </c>
      <c r="D39" s="138">
        <v>30</v>
      </c>
      <c r="E39" s="135">
        <f t="shared" si="5"/>
        <v>57</v>
      </c>
      <c r="F39" s="138">
        <f t="shared" si="1"/>
        <v>33</v>
      </c>
      <c r="G39" s="135">
        <v>24</v>
      </c>
      <c r="H39" s="134">
        <v>75</v>
      </c>
      <c r="I39" s="136">
        <f t="shared" si="4"/>
        <v>1800</v>
      </c>
      <c r="M39">
        <f t="shared" si="2"/>
        <v>2250</v>
      </c>
      <c r="O39">
        <f t="shared" si="3"/>
        <v>2475</v>
      </c>
    </row>
    <row r="40" spans="1:15" x14ac:dyDescent="0.25">
      <c r="A40" s="134" t="s">
        <v>51</v>
      </c>
      <c r="B40" s="134" t="s">
        <v>41</v>
      </c>
      <c r="C40" s="135">
        <v>0</v>
      </c>
      <c r="D40" s="138">
        <v>0</v>
      </c>
      <c r="E40" s="135">
        <f t="shared" si="5"/>
        <v>0</v>
      </c>
      <c r="F40" s="138">
        <f t="shared" si="1"/>
        <v>0</v>
      </c>
      <c r="G40" s="135">
        <v>0</v>
      </c>
      <c r="H40" s="139">
        <v>1475</v>
      </c>
      <c r="I40" s="136">
        <f t="shared" si="4"/>
        <v>0</v>
      </c>
      <c r="M40">
        <f t="shared" si="2"/>
        <v>0</v>
      </c>
      <c r="O40">
        <f t="shared" si="3"/>
        <v>0</v>
      </c>
    </row>
    <row r="41" spans="1:15" x14ac:dyDescent="0.25">
      <c r="A41" s="134" t="s">
        <v>54</v>
      </c>
      <c r="B41" s="134" t="s">
        <v>88</v>
      </c>
      <c r="C41" s="135">
        <v>8</v>
      </c>
      <c r="D41" s="138">
        <v>5</v>
      </c>
      <c r="E41" s="135">
        <f t="shared" si="5"/>
        <v>13</v>
      </c>
      <c r="F41" s="138">
        <f t="shared" si="1"/>
        <v>8</v>
      </c>
      <c r="G41" s="135">
        <v>5</v>
      </c>
      <c r="H41" s="134">
        <v>81.89</v>
      </c>
      <c r="I41" s="136">
        <f t="shared" si="4"/>
        <v>409.45</v>
      </c>
      <c r="M41">
        <f t="shared" si="2"/>
        <v>409.45</v>
      </c>
      <c r="O41">
        <f t="shared" si="3"/>
        <v>655.12</v>
      </c>
    </row>
    <row r="42" spans="1:15" x14ac:dyDescent="0.25">
      <c r="A42" s="134" t="s">
        <v>56</v>
      </c>
      <c r="B42" s="134" t="s">
        <v>57</v>
      </c>
      <c r="C42" s="135">
        <v>1</v>
      </c>
      <c r="D42" s="138">
        <v>0</v>
      </c>
      <c r="E42" s="135">
        <f t="shared" si="5"/>
        <v>1</v>
      </c>
      <c r="F42" s="138">
        <v>1</v>
      </c>
      <c r="G42" s="138">
        <v>0</v>
      </c>
      <c r="H42" s="134">
        <v>42.37</v>
      </c>
      <c r="I42" s="136">
        <f t="shared" si="4"/>
        <v>0</v>
      </c>
      <c r="M42">
        <f t="shared" si="2"/>
        <v>0</v>
      </c>
      <c r="O42">
        <f t="shared" si="3"/>
        <v>42.37</v>
      </c>
    </row>
    <row r="43" spans="1:15" x14ac:dyDescent="0.25">
      <c r="A43" s="134" t="s">
        <v>59</v>
      </c>
      <c r="B43" s="134" t="s">
        <v>25</v>
      </c>
      <c r="C43" s="135">
        <v>1.8</v>
      </c>
      <c r="D43" s="138">
        <v>0</v>
      </c>
      <c r="E43" s="135">
        <f t="shared" si="5"/>
        <v>1.8</v>
      </c>
      <c r="F43" s="138">
        <f t="shared" ref="F43:F60" si="6">+E43-G43</f>
        <v>5.0000000000000044E-2</v>
      </c>
      <c r="G43" s="135">
        <v>1.75</v>
      </c>
      <c r="H43" s="134">
        <v>95</v>
      </c>
      <c r="I43" s="136">
        <f t="shared" si="4"/>
        <v>166.25</v>
      </c>
      <c r="M43">
        <f t="shared" si="2"/>
        <v>0</v>
      </c>
      <c r="O43">
        <f t="shared" si="3"/>
        <v>4.7500000000000044</v>
      </c>
    </row>
    <row r="44" spans="1:15" x14ac:dyDescent="0.25">
      <c r="A44" s="134" t="s">
        <v>60</v>
      </c>
      <c r="B44" s="134" t="s">
        <v>61</v>
      </c>
      <c r="C44" s="135">
        <v>14</v>
      </c>
      <c r="D44" s="138">
        <v>23</v>
      </c>
      <c r="E44" s="135">
        <f t="shared" si="5"/>
        <v>37</v>
      </c>
      <c r="F44" s="138">
        <f t="shared" si="6"/>
        <v>24</v>
      </c>
      <c r="G44" s="135">
        <v>13</v>
      </c>
      <c r="H44" s="134">
        <v>80</v>
      </c>
      <c r="I44" s="136">
        <f t="shared" si="4"/>
        <v>1040</v>
      </c>
      <c r="M44">
        <f t="shared" si="2"/>
        <v>1840</v>
      </c>
      <c r="O44">
        <f t="shared" si="3"/>
        <v>1920</v>
      </c>
    </row>
    <row r="45" spans="1:15" x14ac:dyDescent="0.25">
      <c r="A45" s="134" t="s">
        <v>62</v>
      </c>
      <c r="B45" s="134" t="s">
        <v>25</v>
      </c>
      <c r="C45" s="135">
        <v>48.55</v>
      </c>
      <c r="D45" s="138">
        <v>20</v>
      </c>
      <c r="E45" s="135">
        <f t="shared" si="5"/>
        <v>68.55</v>
      </c>
      <c r="F45" s="138">
        <f t="shared" si="6"/>
        <v>30</v>
      </c>
      <c r="G45" s="135">
        <v>38.549999999999997</v>
      </c>
      <c r="H45" s="134">
        <v>50</v>
      </c>
      <c r="I45" s="136">
        <f t="shared" si="4"/>
        <v>1927.4999999999998</v>
      </c>
      <c r="M45">
        <f t="shared" si="2"/>
        <v>1000</v>
      </c>
      <c r="O45">
        <f t="shared" si="3"/>
        <v>1500</v>
      </c>
    </row>
    <row r="46" spans="1:15" x14ac:dyDescent="0.25">
      <c r="A46" s="134" t="s">
        <v>63</v>
      </c>
      <c r="B46" s="134" t="s">
        <v>12</v>
      </c>
      <c r="C46" s="135">
        <v>121</v>
      </c>
      <c r="D46" s="138">
        <v>250</v>
      </c>
      <c r="E46" s="135">
        <f t="shared" si="5"/>
        <v>371</v>
      </c>
      <c r="F46" s="138">
        <f t="shared" si="6"/>
        <v>167</v>
      </c>
      <c r="G46" s="138">
        <v>204</v>
      </c>
      <c r="H46" s="134">
        <v>20</v>
      </c>
      <c r="I46" s="136">
        <f t="shared" si="4"/>
        <v>4080</v>
      </c>
      <c r="M46">
        <f t="shared" si="2"/>
        <v>5000</v>
      </c>
      <c r="O46">
        <f t="shared" si="3"/>
        <v>3340</v>
      </c>
    </row>
    <row r="47" spans="1:15" x14ac:dyDescent="0.25">
      <c r="A47" s="134" t="s">
        <v>64</v>
      </c>
      <c r="B47" s="134" t="s">
        <v>25</v>
      </c>
      <c r="C47" s="135">
        <v>5.3</v>
      </c>
      <c r="D47" s="138">
        <v>14</v>
      </c>
      <c r="E47" s="135">
        <f t="shared" si="5"/>
        <v>19.3</v>
      </c>
      <c r="F47" s="138">
        <f t="shared" si="6"/>
        <v>15.3</v>
      </c>
      <c r="G47" s="135">
        <v>4</v>
      </c>
      <c r="H47" s="134">
        <v>165</v>
      </c>
      <c r="I47" s="136">
        <f t="shared" si="4"/>
        <v>660</v>
      </c>
      <c r="M47">
        <f t="shared" si="2"/>
        <v>2310</v>
      </c>
      <c r="O47">
        <f t="shared" si="3"/>
        <v>2524.5</v>
      </c>
    </row>
    <row r="48" spans="1:15" x14ac:dyDescent="0.25">
      <c r="A48" s="134" t="s">
        <v>65</v>
      </c>
      <c r="B48" s="134" t="s">
        <v>25</v>
      </c>
      <c r="C48" s="135">
        <v>10</v>
      </c>
      <c r="D48" s="138">
        <v>12</v>
      </c>
      <c r="E48" s="135">
        <f t="shared" si="5"/>
        <v>22</v>
      </c>
      <c r="F48" s="138">
        <f t="shared" si="6"/>
        <v>14.79</v>
      </c>
      <c r="G48" s="135">
        <v>7.21</v>
      </c>
      <c r="H48" s="134">
        <v>233.05</v>
      </c>
      <c r="I48" s="136">
        <f t="shared" si="4"/>
        <v>1680.2905000000001</v>
      </c>
      <c r="M48">
        <f t="shared" si="2"/>
        <v>2796.6000000000004</v>
      </c>
      <c r="O48">
        <f t="shared" si="3"/>
        <v>3446.8094999999998</v>
      </c>
    </row>
    <row r="49" spans="1:15" x14ac:dyDescent="0.25">
      <c r="A49" s="134" t="s">
        <v>97</v>
      </c>
      <c r="B49" s="134" t="s">
        <v>98</v>
      </c>
      <c r="C49" s="135">
        <v>0.15</v>
      </c>
      <c r="D49" s="138">
        <v>0</v>
      </c>
      <c r="E49" s="135">
        <f t="shared" si="5"/>
        <v>0.15</v>
      </c>
      <c r="F49" s="138">
        <f t="shared" si="6"/>
        <v>4.9999999999999989E-2</v>
      </c>
      <c r="G49" s="135">
        <v>0.1</v>
      </c>
      <c r="H49" s="134">
        <v>50</v>
      </c>
      <c r="I49" s="136">
        <f t="shared" si="4"/>
        <v>5</v>
      </c>
      <c r="M49">
        <f t="shared" si="2"/>
        <v>0</v>
      </c>
      <c r="O49">
        <f t="shared" si="3"/>
        <v>2.4999999999999996</v>
      </c>
    </row>
    <row r="50" spans="1:15" x14ac:dyDescent="0.25">
      <c r="A50" s="134" t="s">
        <v>66</v>
      </c>
      <c r="B50" s="134" t="s">
        <v>67</v>
      </c>
      <c r="C50" s="135">
        <v>9</v>
      </c>
      <c r="D50" s="138">
        <v>10</v>
      </c>
      <c r="E50" s="135">
        <f t="shared" si="5"/>
        <v>19</v>
      </c>
      <c r="F50" s="138">
        <f t="shared" si="6"/>
        <v>11</v>
      </c>
      <c r="G50" s="135">
        <v>8</v>
      </c>
      <c r="H50" s="134">
        <v>22.033999999999999</v>
      </c>
      <c r="I50" s="136">
        <f t="shared" si="4"/>
        <v>176.27199999999999</v>
      </c>
      <c r="M50">
        <f t="shared" si="2"/>
        <v>220.33999999999997</v>
      </c>
      <c r="O50">
        <f t="shared" si="3"/>
        <v>242.374</v>
      </c>
    </row>
    <row r="51" spans="1:15" x14ac:dyDescent="0.25">
      <c r="A51" s="134" t="s">
        <v>68</v>
      </c>
      <c r="B51" s="134" t="s">
        <v>25</v>
      </c>
      <c r="C51" s="135">
        <v>10.7</v>
      </c>
      <c r="D51" s="138">
        <v>13</v>
      </c>
      <c r="E51" s="135">
        <f t="shared" si="5"/>
        <v>23.7</v>
      </c>
      <c r="F51" s="138">
        <f t="shared" si="6"/>
        <v>11.7</v>
      </c>
      <c r="G51" s="138">
        <v>12</v>
      </c>
      <c r="H51" s="134">
        <v>135</v>
      </c>
      <c r="I51" s="136">
        <f t="shared" si="4"/>
        <v>1620</v>
      </c>
      <c r="J51" t="s">
        <v>95</v>
      </c>
      <c r="M51">
        <f t="shared" si="2"/>
        <v>1755</v>
      </c>
      <c r="O51">
        <f t="shared" si="3"/>
        <v>1579.5</v>
      </c>
    </row>
    <row r="52" spans="1:15" x14ac:dyDescent="0.25">
      <c r="A52" s="134" t="s">
        <v>69</v>
      </c>
      <c r="B52" s="134" t="s">
        <v>70</v>
      </c>
      <c r="C52" s="135">
        <v>48</v>
      </c>
      <c r="D52" s="138">
        <v>56</v>
      </c>
      <c r="E52" s="135">
        <f t="shared" si="5"/>
        <v>104</v>
      </c>
      <c r="F52" s="138">
        <f t="shared" si="6"/>
        <v>53</v>
      </c>
      <c r="G52" s="135">
        <v>51</v>
      </c>
      <c r="H52" s="134">
        <v>12.71</v>
      </c>
      <c r="I52" s="136">
        <f t="shared" si="4"/>
        <v>648.21</v>
      </c>
      <c r="M52">
        <f t="shared" si="2"/>
        <v>711.76</v>
      </c>
      <c r="O52">
        <f t="shared" si="3"/>
        <v>673.63</v>
      </c>
    </row>
    <row r="53" spans="1:15" x14ac:dyDescent="0.25">
      <c r="A53" s="134" t="s">
        <v>71</v>
      </c>
      <c r="B53" s="134" t="s">
        <v>94</v>
      </c>
      <c r="C53" s="135">
        <v>5</v>
      </c>
      <c r="D53" s="138">
        <v>5</v>
      </c>
      <c r="E53" s="135">
        <f t="shared" si="5"/>
        <v>10</v>
      </c>
      <c r="F53" s="138">
        <f t="shared" si="6"/>
        <v>4.5</v>
      </c>
      <c r="G53" s="135">
        <v>5.5</v>
      </c>
      <c r="H53" s="134">
        <v>25.423999999999999</v>
      </c>
      <c r="I53" s="136">
        <f t="shared" si="4"/>
        <v>139.83199999999999</v>
      </c>
      <c r="M53">
        <f t="shared" si="2"/>
        <v>127.12</v>
      </c>
      <c r="O53">
        <f t="shared" si="3"/>
        <v>114.408</v>
      </c>
    </row>
    <row r="54" spans="1:15" x14ac:dyDescent="0.25">
      <c r="A54" s="134" t="s">
        <v>72</v>
      </c>
      <c r="B54" s="134" t="s">
        <v>70</v>
      </c>
      <c r="C54" s="135">
        <v>12</v>
      </c>
      <c r="D54" s="138">
        <v>12</v>
      </c>
      <c r="E54" s="135">
        <f t="shared" si="5"/>
        <v>24</v>
      </c>
      <c r="F54" s="138">
        <f t="shared" si="6"/>
        <v>13</v>
      </c>
      <c r="G54" s="135">
        <v>11</v>
      </c>
      <c r="H54" s="134">
        <v>33.89</v>
      </c>
      <c r="I54" s="136">
        <f t="shared" si="4"/>
        <v>372.79</v>
      </c>
      <c r="M54">
        <f t="shared" si="2"/>
        <v>406.68</v>
      </c>
      <c r="O54">
        <f t="shared" si="3"/>
        <v>440.57</v>
      </c>
    </row>
    <row r="55" spans="1:15" x14ac:dyDescent="0.25">
      <c r="A55" s="134" t="s">
        <v>73</v>
      </c>
      <c r="B55" s="134" t="s">
        <v>12</v>
      </c>
      <c r="C55" s="135">
        <v>93</v>
      </c>
      <c r="D55" s="138">
        <v>156</v>
      </c>
      <c r="E55" s="135">
        <f t="shared" si="5"/>
        <v>249</v>
      </c>
      <c r="F55" s="138">
        <f t="shared" si="6"/>
        <v>173</v>
      </c>
      <c r="G55" s="135">
        <v>76</v>
      </c>
      <c r="H55" s="134">
        <v>6.78</v>
      </c>
      <c r="I55" s="136">
        <f t="shared" si="4"/>
        <v>515.28</v>
      </c>
      <c r="M55">
        <f t="shared" si="2"/>
        <v>1057.68</v>
      </c>
      <c r="O55">
        <f t="shared" si="3"/>
        <v>1172.94</v>
      </c>
    </row>
    <row r="56" spans="1:15" x14ac:dyDescent="0.25">
      <c r="A56" s="134" t="s">
        <v>74</v>
      </c>
      <c r="B56" s="134" t="s">
        <v>25</v>
      </c>
      <c r="C56" s="135">
        <v>15.5</v>
      </c>
      <c r="D56" s="138">
        <v>0</v>
      </c>
      <c r="E56" s="135">
        <f t="shared" si="5"/>
        <v>15.5</v>
      </c>
      <c r="F56" s="138">
        <f t="shared" si="6"/>
        <v>9.5</v>
      </c>
      <c r="G56" s="135">
        <v>6</v>
      </c>
      <c r="H56" s="134">
        <v>15</v>
      </c>
      <c r="I56" s="136">
        <f t="shared" si="4"/>
        <v>90</v>
      </c>
      <c r="M56">
        <f t="shared" si="2"/>
        <v>0</v>
      </c>
      <c r="O56">
        <f t="shared" si="3"/>
        <v>142.5</v>
      </c>
    </row>
    <row r="57" spans="1:15" x14ac:dyDescent="0.25">
      <c r="A57" s="134" t="s">
        <v>75</v>
      </c>
      <c r="B57" s="134" t="s">
        <v>41</v>
      </c>
      <c r="C57" s="135">
        <v>1</v>
      </c>
      <c r="D57" s="138">
        <v>0</v>
      </c>
      <c r="E57" s="135">
        <f t="shared" si="5"/>
        <v>1</v>
      </c>
      <c r="F57" s="138">
        <f t="shared" si="6"/>
        <v>0</v>
      </c>
      <c r="G57" s="135">
        <v>1</v>
      </c>
      <c r="H57" s="134">
        <v>75</v>
      </c>
      <c r="I57" s="136">
        <f t="shared" si="4"/>
        <v>75</v>
      </c>
      <c r="M57">
        <f t="shared" si="2"/>
        <v>0</v>
      </c>
      <c r="O57">
        <f t="shared" si="3"/>
        <v>0</v>
      </c>
    </row>
    <row r="58" spans="1:15" x14ac:dyDescent="0.25">
      <c r="A58" s="134" t="s">
        <v>76</v>
      </c>
      <c r="B58" s="134" t="s">
        <v>23</v>
      </c>
      <c r="C58" s="135">
        <v>2.1</v>
      </c>
      <c r="D58" s="138">
        <v>1</v>
      </c>
      <c r="E58" s="135">
        <f t="shared" si="5"/>
        <v>3.1</v>
      </c>
      <c r="F58" s="138">
        <f t="shared" si="6"/>
        <v>1.85</v>
      </c>
      <c r="G58" s="135">
        <v>1.25</v>
      </c>
      <c r="H58" s="134">
        <v>127.12</v>
      </c>
      <c r="I58" s="136">
        <f t="shared" si="4"/>
        <v>158.9</v>
      </c>
      <c r="M58">
        <f t="shared" si="2"/>
        <v>127.12</v>
      </c>
      <c r="O58">
        <f t="shared" si="3"/>
        <v>235.17200000000003</v>
      </c>
    </row>
    <row r="59" spans="1:15" x14ac:dyDescent="0.25">
      <c r="A59" s="134" t="s">
        <v>77</v>
      </c>
      <c r="B59" s="134" t="s">
        <v>25</v>
      </c>
      <c r="C59" s="135">
        <v>10</v>
      </c>
      <c r="D59" s="138">
        <v>70</v>
      </c>
      <c r="E59" s="135">
        <f t="shared" si="5"/>
        <v>80</v>
      </c>
      <c r="F59" s="138">
        <f t="shared" si="6"/>
        <v>70</v>
      </c>
      <c r="G59" s="135">
        <v>10</v>
      </c>
      <c r="H59" s="134">
        <v>20</v>
      </c>
      <c r="I59" s="136">
        <f t="shared" si="4"/>
        <v>200</v>
      </c>
      <c r="M59">
        <f t="shared" si="2"/>
        <v>1400</v>
      </c>
      <c r="O59">
        <f t="shared" si="3"/>
        <v>1400</v>
      </c>
    </row>
    <row r="60" spans="1:15" x14ac:dyDescent="0.25">
      <c r="A60" s="134" t="s">
        <v>86</v>
      </c>
      <c r="B60" s="134" t="s">
        <v>57</v>
      </c>
      <c r="C60" s="135">
        <v>1</v>
      </c>
      <c r="D60" s="138">
        <v>1</v>
      </c>
      <c r="E60" s="135">
        <f t="shared" si="5"/>
        <v>2</v>
      </c>
      <c r="F60" s="138">
        <f t="shared" si="6"/>
        <v>1</v>
      </c>
      <c r="G60" s="135">
        <v>1</v>
      </c>
      <c r="H60" s="134">
        <v>25.42</v>
      </c>
      <c r="I60" s="136">
        <f t="shared" si="4"/>
        <v>25.42</v>
      </c>
      <c r="M60">
        <f t="shared" si="2"/>
        <v>25.42</v>
      </c>
      <c r="O60">
        <f t="shared" si="3"/>
        <v>25.42</v>
      </c>
    </row>
    <row r="61" spans="1:15" x14ac:dyDescent="0.25">
      <c r="A61" s="134" t="s">
        <v>103</v>
      </c>
      <c r="B61" s="134" t="s">
        <v>12</v>
      </c>
      <c r="C61" s="135">
        <v>6</v>
      </c>
      <c r="D61" s="138">
        <v>8</v>
      </c>
      <c r="E61" s="135">
        <f t="shared" si="5"/>
        <v>14</v>
      </c>
      <c r="F61" s="138">
        <f>+E61-G61</f>
        <v>8</v>
      </c>
      <c r="G61" s="135">
        <v>6</v>
      </c>
      <c r="H61" s="134">
        <v>40</v>
      </c>
      <c r="I61" s="136">
        <f t="shared" si="4"/>
        <v>240</v>
      </c>
      <c r="M61">
        <f t="shared" si="2"/>
        <v>320</v>
      </c>
      <c r="O61">
        <f t="shared" si="3"/>
        <v>320</v>
      </c>
    </row>
    <row r="62" spans="1:15" ht="15.75" x14ac:dyDescent="0.25">
      <c r="A62" s="61"/>
      <c r="B62" s="61"/>
      <c r="C62" s="63"/>
      <c r="D62" s="63"/>
      <c r="E62" s="63"/>
      <c r="F62" s="63"/>
      <c r="G62" s="63"/>
      <c r="H62" s="61"/>
      <c r="I62" s="64"/>
    </row>
    <row r="63" spans="1:15" ht="18" x14ac:dyDescent="0.25">
      <c r="A63" s="65" t="s">
        <v>78</v>
      </c>
      <c r="B63" s="65"/>
      <c r="C63" s="66"/>
      <c r="D63" s="67"/>
      <c r="E63" s="67"/>
      <c r="F63" s="66"/>
      <c r="G63" s="68"/>
      <c r="H63" s="69"/>
      <c r="I63" s="70">
        <f>SUM(I18:I62)</f>
        <v>34092.290999999997</v>
      </c>
      <c r="M63">
        <v>56404.2</v>
      </c>
      <c r="O63">
        <f>SUM(O18:O62)</f>
        <v>66614.40400000001</v>
      </c>
    </row>
    <row r="64" spans="1:15" x14ac:dyDescent="0.25">
      <c r="A64" s="32"/>
      <c r="B64" s="32"/>
      <c r="C64" s="32"/>
      <c r="D64" s="33"/>
      <c r="E64" s="33"/>
      <c r="F64" s="32"/>
      <c r="G64" s="33"/>
      <c r="H64" s="24"/>
      <c r="I64" s="34"/>
    </row>
    <row r="65" spans="1:13" ht="20.25" x14ac:dyDescent="0.3">
      <c r="A65" s="35"/>
      <c r="B65" s="35"/>
      <c r="C65" s="35"/>
      <c r="D65" s="36"/>
      <c r="E65" s="36"/>
      <c r="F65" s="35"/>
      <c r="G65" s="36"/>
      <c r="H65" s="37"/>
      <c r="I65" s="38"/>
    </row>
    <row r="66" spans="1:13" ht="15.75" x14ac:dyDescent="0.25">
      <c r="A66" s="128" t="s">
        <v>79</v>
      </c>
      <c r="B66" s="128"/>
      <c r="C66" s="127"/>
      <c r="D66" s="128" t="s">
        <v>80</v>
      </c>
      <c r="E66" s="128"/>
      <c r="F66" s="127"/>
      <c r="G66" s="128" t="s">
        <v>81</v>
      </c>
      <c r="H66" s="128"/>
      <c r="I66" s="128"/>
    </row>
    <row r="67" spans="1:13" x14ac:dyDescent="0.25">
      <c r="A67" s="127"/>
      <c r="B67" s="127"/>
      <c r="C67" s="127"/>
      <c r="D67" s="127"/>
      <c r="E67" s="127"/>
      <c r="F67" s="127"/>
      <c r="G67" s="127"/>
      <c r="H67" s="127"/>
      <c r="I67" s="127"/>
    </row>
    <row r="68" spans="1:13" ht="15.75" x14ac:dyDescent="0.25">
      <c r="A68" s="128"/>
      <c r="B68" s="128"/>
      <c r="C68" s="128"/>
      <c r="D68" s="128"/>
      <c r="E68" s="128"/>
      <c r="F68" s="128"/>
      <c r="G68" s="128"/>
      <c r="H68" s="128"/>
      <c r="I68" s="128"/>
      <c r="M68" s="14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69"/>
  <sheetViews>
    <sheetView topLeftCell="A25" workbookViewId="0">
      <selection activeCell="G18" sqref="G18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customWidth="1"/>
  </cols>
  <sheetData>
    <row r="5" spans="1:15" x14ac:dyDescent="0.25">
      <c r="A5" s="131"/>
      <c r="B5" s="131"/>
      <c r="C5" s="130"/>
      <c r="D5" s="131"/>
      <c r="E5" s="131"/>
      <c r="F5" s="131"/>
      <c r="G5" s="131"/>
      <c r="H5" s="131"/>
      <c r="I5" s="131"/>
    </row>
    <row r="6" spans="1:15" x14ac:dyDescent="0.25">
      <c r="A6" s="131"/>
      <c r="B6" s="131"/>
      <c r="C6" s="130"/>
      <c r="D6" s="131"/>
      <c r="E6" s="131"/>
      <c r="F6" s="131"/>
      <c r="G6" s="131"/>
      <c r="H6" s="131"/>
      <c r="I6" s="131"/>
    </row>
    <row r="7" spans="1:15" x14ac:dyDescent="0.25">
      <c r="A7" s="131"/>
      <c r="B7" s="131"/>
      <c r="C7" s="130"/>
      <c r="D7" s="131"/>
      <c r="E7" s="131"/>
      <c r="F7" s="131"/>
      <c r="G7" s="131"/>
      <c r="H7" s="131"/>
      <c r="I7" s="131"/>
    </row>
    <row r="8" spans="1:15" x14ac:dyDescent="0.25">
      <c r="A8" s="131"/>
      <c r="B8" s="131"/>
      <c r="C8" s="153" t="s">
        <v>0</v>
      </c>
      <c r="D8" s="154"/>
      <c r="E8" s="154"/>
      <c r="F8" s="131"/>
      <c r="G8" s="131"/>
      <c r="H8" s="131"/>
      <c r="I8" s="131"/>
    </row>
    <row r="9" spans="1:15" ht="15.75" x14ac:dyDescent="0.25">
      <c r="A9" s="131"/>
      <c r="B9" s="155" t="s">
        <v>1</v>
      </c>
      <c r="C9" s="155"/>
      <c r="D9" s="155"/>
      <c r="E9" s="155"/>
      <c r="F9" s="155"/>
      <c r="G9" s="131"/>
      <c r="H9" s="5"/>
      <c r="I9" s="131"/>
    </row>
    <row r="10" spans="1:15" x14ac:dyDescent="0.25">
      <c r="A10" s="6" t="s">
        <v>2</v>
      </c>
      <c r="B10" s="40" t="s">
        <v>82</v>
      </c>
      <c r="C10" s="40"/>
      <c r="D10" s="40"/>
      <c r="E10" s="40"/>
      <c r="F10" s="130"/>
      <c r="G10" s="130"/>
      <c r="H10" s="130"/>
      <c r="I10" s="131"/>
    </row>
    <row r="11" spans="1:15" x14ac:dyDescent="0.25">
      <c r="A11" s="131"/>
      <c r="B11" s="131"/>
      <c r="C11" s="131"/>
      <c r="D11" s="6"/>
      <c r="E11" s="131"/>
      <c r="F11" s="131"/>
      <c r="G11" s="131"/>
      <c r="H11" s="131"/>
      <c r="I11" s="131"/>
    </row>
    <row r="12" spans="1:15" x14ac:dyDescent="0.25">
      <c r="A12" s="6" t="s">
        <v>3</v>
      </c>
      <c r="B12" s="133" t="s">
        <v>83</v>
      </c>
      <c r="C12" s="156" t="s">
        <v>4</v>
      </c>
      <c r="D12" s="156"/>
      <c r="E12" s="156"/>
      <c r="F12" s="133"/>
      <c r="G12" s="133"/>
      <c r="H12" s="133"/>
      <c r="I12" s="9"/>
    </row>
    <row r="13" spans="1:15" x14ac:dyDescent="0.25">
      <c r="A13" s="10" t="s">
        <v>5</v>
      </c>
      <c r="B13" s="11"/>
      <c r="C13" s="133" t="s">
        <v>6</v>
      </c>
      <c r="D13" s="133"/>
      <c r="E13" s="133"/>
      <c r="F13" s="133"/>
      <c r="G13" s="133"/>
      <c r="H13" s="133"/>
      <c r="I13" s="9"/>
    </row>
    <row r="14" spans="1:15" x14ac:dyDescent="0.25">
      <c r="A14" s="10" t="s">
        <v>7</v>
      </c>
      <c r="B14" s="133"/>
      <c r="C14" s="12" t="s">
        <v>8</v>
      </c>
      <c r="D14" s="12"/>
      <c r="E14" s="130" t="s">
        <v>9</v>
      </c>
      <c r="F14" s="12" t="s">
        <v>96</v>
      </c>
      <c r="G14" s="12"/>
      <c r="H14" s="130" t="s">
        <v>10</v>
      </c>
      <c r="I14" s="13">
        <v>2025</v>
      </c>
    </row>
    <row r="15" spans="1:15" ht="15.75" thickBot="1" x14ac:dyDescent="0.3">
      <c r="A15" s="6"/>
      <c r="B15" s="130"/>
      <c r="C15" s="130"/>
      <c r="D15" s="130"/>
      <c r="E15" s="130"/>
      <c r="F15" s="130"/>
      <c r="G15" s="130"/>
      <c r="H15" s="130"/>
      <c r="I15" s="131"/>
    </row>
    <row r="16" spans="1:15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  <c r="M16" t="s">
        <v>111</v>
      </c>
      <c r="O16" t="s">
        <v>112</v>
      </c>
    </row>
    <row r="17" spans="1:15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15" x14ac:dyDescent="0.25">
      <c r="A18" s="134" t="s">
        <v>22</v>
      </c>
      <c r="B18" s="134" t="s">
        <v>23</v>
      </c>
      <c r="C18" s="135">
        <v>1.25</v>
      </c>
      <c r="D18" s="138">
        <v>2</v>
      </c>
      <c r="E18" s="135">
        <f>+C18+D18</f>
        <v>3.25</v>
      </c>
      <c r="F18" s="138">
        <f t="shared" ref="F18:F41" si="0">+E18-G18</f>
        <v>3</v>
      </c>
      <c r="G18" s="135">
        <v>0.25</v>
      </c>
      <c r="H18" s="135">
        <v>1163.79</v>
      </c>
      <c r="I18" s="136">
        <f>+G18*H18</f>
        <v>290.94749999999999</v>
      </c>
      <c r="M18">
        <f>+D18*H18</f>
        <v>2327.58</v>
      </c>
      <c r="O18">
        <f t="shared" ref="O18:O25" si="1">+F18*H18</f>
        <v>3491.37</v>
      </c>
    </row>
    <row r="19" spans="1:15" x14ac:dyDescent="0.25">
      <c r="A19" s="134" t="s">
        <v>24</v>
      </c>
      <c r="B19" s="134" t="s">
        <v>25</v>
      </c>
      <c r="C19" s="135">
        <v>3</v>
      </c>
      <c r="D19" s="138">
        <v>5</v>
      </c>
      <c r="E19" s="135">
        <f t="shared" ref="E19:E23" si="2">+C19+D19</f>
        <v>8</v>
      </c>
      <c r="F19" s="138">
        <f t="shared" si="0"/>
        <v>4.5</v>
      </c>
      <c r="G19" s="135">
        <v>3.5</v>
      </c>
      <c r="H19" s="134">
        <v>175</v>
      </c>
      <c r="I19" s="136">
        <f>+G19*H19</f>
        <v>612.5</v>
      </c>
      <c r="M19">
        <f>+D19*H19</f>
        <v>875</v>
      </c>
      <c r="O19">
        <f t="shared" si="1"/>
        <v>787.5</v>
      </c>
    </row>
    <row r="20" spans="1:15" x14ac:dyDescent="0.25">
      <c r="A20" s="134" t="s">
        <v>26</v>
      </c>
      <c r="B20" s="134" t="s">
        <v>25</v>
      </c>
      <c r="C20" s="135">
        <v>87.5</v>
      </c>
      <c r="D20" s="138">
        <v>250</v>
      </c>
      <c r="E20" s="135">
        <f>+C20+D20</f>
        <v>337.5</v>
      </c>
      <c r="F20" s="138">
        <f t="shared" si="0"/>
        <v>242</v>
      </c>
      <c r="G20" s="135">
        <v>95.5</v>
      </c>
      <c r="H20" s="134">
        <v>34.799999999999997</v>
      </c>
      <c r="I20" s="143">
        <f>+G20*H20</f>
        <v>3323.3999999999996</v>
      </c>
      <c r="M20">
        <f>+D20*H20</f>
        <v>8700</v>
      </c>
      <c r="O20">
        <f t="shared" si="1"/>
        <v>8421.5999999999985</v>
      </c>
    </row>
    <row r="21" spans="1:15" x14ac:dyDescent="0.25">
      <c r="A21" s="134" t="s">
        <v>27</v>
      </c>
      <c r="B21" s="134" t="s">
        <v>25</v>
      </c>
      <c r="C21" s="135">
        <v>3</v>
      </c>
      <c r="D21" s="138">
        <v>4</v>
      </c>
      <c r="E21" s="135">
        <f t="shared" si="2"/>
        <v>7</v>
      </c>
      <c r="F21" s="138">
        <f t="shared" si="0"/>
        <v>4</v>
      </c>
      <c r="G21" s="135">
        <v>3</v>
      </c>
      <c r="H21" s="134">
        <v>90</v>
      </c>
      <c r="I21" s="143">
        <f t="shared" ref="I21:I60" si="3">+G21*H21</f>
        <v>270</v>
      </c>
      <c r="M21">
        <f>+D21*H21</f>
        <v>360</v>
      </c>
      <c r="O21">
        <f t="shared" si="1"/>
        <v>360</v>
      </c>
    </row>
    <row r="22" spans="1:15" x14ac:dyDescent="0.25">
      <c r="A22" s="134" t="s">
        <v>28</v>
      </c>
      <c r="B22" s="134" t="s">
        <v>25</v>
      </c>
      <c r="C22" s="135">
        <v>23</v>
      </c>
      <c r="D22" s="138">
        <v>37</v>
      </c>
      <c r="E22" s="135">
        <f>+C22+D22</f>
        <v>60</v>
      </c>
      <c r="F22" s="138">
        <f t="shared" si="0"/>
        <v>51</v>
      </c>
      <c r="G22" s="137">
        <v>9</v>
      </c>
      <c r="H22" s="134">
        <v>35</v>
      </c>
      <c r="I22" s="143">
        <f t="shared" si="3"/>
        <v>315</v>
      </c>
      <c r="M22">
        <f t="shared" ref="M22:M61" si="4">+D22*H22</f>
        <v>1295</v>
      </c>
      <c r="O22">
        <f t="shared" si="1"/>
        <v>1785</v>
      </c>
    </row>
    <row r="23" spans="1:15" x14ac:dyDescent="0.25">
      <c r="A23" s="134" t="s">
        <v>29</v>
      </c>
      <c r="B23" s="134" t="s">
        <v>25</v>
      </c>
      <c r="C23" s="135">
        <v>4.55</v>
      </c>
      <c r="D23" s="138">
        <v>5</v>
      </c>
      <c r="E23" s="135">
        <f t="shared" si="2"/>
        <v>9.5500000000000007</v>
      </c>
      <c r="F23" s="138">
        <f t="shared" si="0"/>
        <v>6.5000000000000009</v>
      </c>
      <c r="G23" s="135">
        <v>3.05</v>
      </c>
      <c r="H23" s="134">
        <v>169.49</v>
      </c>
      <c r="I23" s="143">
        <f t="shared" si="3"/>
        <v>516.94449999999995</v>
      </c>
      <c r="M23">
        <f t="shared" si="4"/>
        <v>847.45</v>
      </c>
      <c r="O23" s="142">
        <f t="shared" si="1"/>
        <v>1101.6850000000002</v>
      </c>
    </row>
    <row r="24" spans="1:15" x14ac:dyDescent="0.25">
      <c r="A24" s="134" t="s">
        <v>30</v>
      </c>
      <c r="B24" s="134" t="s">
        <v>31</v>
      </c>
      <c r="C24" s="135">
        <v>128</v>
      </c>
      <c r="D24" s="138">
        <v>156</v>
      </c>
      <c r="E24" s="135">
        <f>+C24+D24</f>
        <v>284</v>
      </c>
      <c r="F24" s="138">
        <f t="shared" si="0"/>
        <v>212</v>
      </c>
      <c r="G24" s="135">
        <v>72</v>
      </c>
      <c r="H24" s="134">
        <v>22.98</v>
      </c>
      <c r="I24" s="143">
        <f>+G24*H24</f>
        <v>1654.56</v>
      </c>
      <c r="M24">
        <f>+D24*H24</f>
        <v>3584.88</v>
      </c>
      <c r="O24">
        <f>+F24*H24</f>
        <v>4871.76</v>
      </c>
    </row>
    <row r="25" spans="1:15" x14ac:dyDescent="0.25">
      <c r="A25" s="134" t="s">
        <v>32</v>
      </c>
      <c r="B25" s="134" t="s">
        <v>25</v>
      </c>
      <c r="C25" s="135">
        <v>12</v>
      </c>
      <c r="D25" s="138">
        <v>25</v>
      </c>
      <c r="E25" s="135">
        <f>+D25+C25</f>
        <v>37</v>
      </c>
      <c r="F25" s="138">
        <f t="shared" si="0"/>
        <v>29.5</v>
      </c>
      <c r="G25" s="135">
        <v>7.5</v>
      </c>
      <c r="H25" s="134">
        <v>60</v>
      </c>
      <c r="I25" s="143">
        <f t="shared" si="3"/>
        <v>450</v>
      </c>
      <c r="M25">
        <f t="shared" si="4"/>
        <v>1500</v>
      </c>
      <c r="O25">
        <f t="shared" si="1"/>
        <v>1770</v>
      </c>
    </row>
    <row r="26" spans="1:15" x14ac:dyDescent="0.25">
      <c r="A26" s="134" t="s">
        <v>33</v>
      </c>
      <c r="B26" s="134" t="s">
        <v>12</v>
      </c>
      <c r="C26" s="135">
        <v>65</v>
      </c>
      <c r="D26" s="138">
        <v>60</v>
      </c>
      <c r="E26" s="135">
        <f t="shared" ref="E26:E61" si="5">+C26+D26</f>
        <v>125</v>
      </c>
      <c r="F26" s="138">
        <f t="shared" si="0"/>
        <v>77</v>
      </c>
      <c r="G26" s="135">
        <v>48</v>
      </c>
      <c r="H26" s="134">
        <v>8.6199999999999992</v>
      </c>
      <c r="I26" s="143">
        <f t="shared" si="3"/>
        <v>413.76</v>
      </c>
      <c r="M26">
        <f t="shared" si="4"/>
        <v>517.19999999999993</v>
      </c>
      <c r="O26">
        <f t="shared" ref="O26:O61" si="6">+F26*H26</f>
        <v>663.7399999999999</v>
      </c>
    </row>
    <row r="27" spans="1:15" x14ac:dyDescent="0.25">
      <c r="A27" s="134" t="s">
        <v>36</v>
      </c>
      <c r="B27" s="134"/>
      <c r="C27" s="135">
        <v>5</v>
      </c>
      <c r="D27" s="138">
        <v>6</v>
      </c>
      <c r="E27" s="135">
        <f t="shared" si="5"/>
        <v>11</v>
      </c>
      <c r="F27" s="138">
        <f t="shared" si="0"/>
        <v>7.5</v>
      </c>
      <c r="G27" s="135">
        <v>3.5</v>
      </c>
      <c r="H27" s="134">
        <v>40</v>
      </c>
      <c r="I27" s="143">
        <f t="shared" si="3"/>
        <v>140</v>
      </c>
      <c r="M27">
        <f t="shared" si="4"/>
        <v>240</v>
      </c>
      <c r="O27">
        <f t="shared" si="6"/>
        <v>300</v>
      </c>
    </row>
    <row r="28" spans="1:15" x14ac:dyDescent="0.25">
      <c r="A28" s="134" t="s">
        <v>37</v>
      </c>
      <c r="B28" s="134" t="s">
        <v>93</v>
      </c>
      <c r="C28" s="135">
        <v>25</v>
      </c>
      <c r="D28" s="138">
        <v>35</v>
      </c>
      <c r="E28" s="135">
        <f t="shared" si="5"/>
        <v>60</v>
      </c>
      <c r="F28" s="138">
        <f t="shared" si="0"/>
        <v>45</v>
      </c>
      <c r="G28" s="135">
        <v>15</v>
      </c>
      <c r="H28" s="134">
        <v>15</v>
      </c>
      <c r="I28" s="143">
        <f t="shared" si="3"/>
        <v>225</v>
      </c>
      <c r="M28">
        <f t="shared" si="4"/>
        <v>525</v>
      </c>
      <c r="O28">
        <f t="shared" si="6"/>
        <v>675</v>
      </c>
    </row>
    <row r="29" spans="1:15" x14ac:dyDescent="0.25">
      <c r="A29" s="134" t="s">
        <v>38</v>
      </c>
      <c r="B29" s="134" t="s">
        <v>25</v>
      </c>
      <c r="C29" s="135">
        <v>8</v>
      </c>
      <c r="D29" s="138">
        <v>12</v>
      </c>
      <c r="E29" s="135">
        <f t="shared" si="5"/>
        <v>20</v>
      </c>
      <c r="F29" s="138">
        <f t="shared" si="0"/>
        <v>17</v>
      </c>
      <c r="G29" s="135">
        <v>3</v>
      </c>
      <c r="H29" s="134">
        <v>33.979999999999997</v>
      </c>
      <c r="I29" s="143">
        <f t="shared" si="3"/>
        <v>101.94</v>
      </c>
      <c r="M29">
        <f t="shared" si="4"/>
        <v>407.76</v>
      </c>
      <c r="O29">
        <f t="shared" si="6"/>
        <v>577.66</v>
      </c>
    </row>
    <row r="30" spans="1:15" x14ac:dyDescent="0.25">
      <c r="A30" s="134" t="s">
        <v>39</v>
      </c>
      <c r="B30" s="134" t="s">
        <v>12</v>
      </c>
      <c r="C30" s="135">
        <v>81</v>
      </c>
      <c r="D30" s="138">
        <v>126</v>
      </c>
      <c r="E30" s="135">
        <f>+C30+D30</f>
        <v>207</v>
      </c>
      <c r="F30" s="138">
        <f t="shared" si="0"/>
        <v>148</v>
      </c>
      <c r="G30" s="135">
        <v>59</v>
      </c>
      <c r="H30" s="134">
        <v>67.790000000000006</v>
      </c>
      <c r="I30" s="143">
        <f t="shared" si="3"/>
        <v>3999.6100000000006</v>
      </c>
      <c r="M30">
        <f t="shared" si="4"/>
        <v>8541.5400000000009</v>
      </c>
      <c r="O30">
        <f t="shared" si="6"/>
        <v>10032.92</v>
      </c>
    </row>
    <row r="31" spans="1:15" x14ac:dyDescent="0.25">
      <c r="A31" s="134" t="s">
        <v>40</v>
      </c>
      <c r="B31" s="134" t="s">
        <v>41</v>
      </c>
      <c r="C31" s="135">
        <v>6</v>
      </c>
      <c r="D31" s="138">
        <v>10</v>
      </c>
      <c r="E31" s="135">
        <f t="shared" si="5"/>
        <v>16</v>
      </c>
      <c r="F31" s="138">
        <f t="shared" si="0"/>
        <v>13</v>
      </c>
      <c r="G31" s="135">
        <v>3</v>
      </c>
      <c r="H31" s="134">
        <v>80.5</v>
      </c>
      <c r="I31" s="143">
        <f t="shared" si="3"/>
        <v>241.5</v>
      </c>
      <c r="M31">
        <f t="shared" si="4"/>
        <v>805</v>
      </c>
      <c r="O31">
        <f t="shared" si="6"/>
        <v>1046.5</v>
      </c>
    </row>
    <row r="32" spans="1:15" x14ac:dyDescent="0.25">
      <c r="A32" s="134" t="s">
        <v>42</v>
      </c>
      <c r="B32" s="134" t="s">
        <v>12</v>
      </c>
      <c r="C32" s="135">
        <v>200</v>
      </c>
      <c r="D32" s="138">
        <v>450</v>
      </c>
      <c r="E32" s="135">
        <f t="shared" si="5"/>
        <v>650</v>
      </c>
      <c r="F32" s="138">
        <f t="shared" si="0"/>
        <v>650</v>
      </c>
      <c r="G32" s="135">
        <v>0</v>
      </c>
      <c r="H32" s="134">
        <v>4</v>
      </c>
      <c r="I32" s="143">
        <f t="shared" si="3"/>
        <v>0</v>
      </c>
      <c r="M32">
        <f t="shared" si="4"/>
        <v>1800</v>
      </c>
      <c r="O32">
        <f t="shared" si="6"/>
        <v>2600</v>
      </c>
    </row>
    <row r="33" spans="1:15" x14ac:dyDescent="0.25">
      <c r="A33" s="134" t="s">
        <v>43</v>
      </c>
      <c r="B33" s="134" t="s">
        <v>25</v>
      </c>
      <c r="C33" s="135">
        <v>25</v>
      </c>
      <c r="D33" s="138">
        <v>28</v>
      </c>
      <c r="E33" s="135">
        <f t="shared" si="5"/>
        <v>53</v>
      </c>
      <c r="F33" s="138">
        <f t="shared" si="0"/>
        <v>33</v>
      </c>
      <c r="G33" s="135">
        <v>20</v>
      </c>
      <c r="H33" s="134">
        <v>55</v>
      </c>
      <c r="I33" s="143">
        <f t="shared" si="3"/>
        <v>1100</v>
      </c>
      <c r="M33">
        <f t="shared" si="4"/>
        <v>1540</v>
      </c>
      <c r="O33">
        <f t="shared" si="6"/>
        <v>1815</v>
      </c>
    </row>
    <row r="34" spans="1:15" x14ac:dyDescent="0.25">
      <c r="A34" s="134" t="s">
        <v>44</v>
      </c>
      <c r="B34" s="134" t="s">
        <v>45</v>
      </c>
      <c r="C34" s="135">
        <v>3.5</v>
      </c>
      <c r="D34" s="138">
        <v>5</v>
      </c>
      <c r="E34" s="135">
        <f t="shared" si="5"/>
        <v>8.5</v>
      </c>
      <c r="F34" s="138">
        <f t="shared" si="0"/>
        <v>6</v>
      </c>
      <c r="G34" s="138">
        <v>2.5</v>
      </c>
      <c r="H34" s="134">
        <v>225</v>
      </c>
      <c r="I34" s="143">
        <f t="shared" si="3"/>
        <v>562.5</v>
      </c>
      <c r="M34">
        <f t="shared" si="4"/>
        <v>1125</v>
      </c>
      <c r="O34">
        <f t="shared" si="6"/>
        <v>1350</v>
      </c>
    </row>
    <row r="35" spans="1:15" x14ac:dyDescent="0.25">
      <c r="A35" s="134" t="s">
        <v>46</v>
      </c>
      <c r="B35" s="134" t="s">
        <v>25</v>
      </c>
      <c r="C35" s="135">
        <v>5.3</v>
      </c>
      <c r="D35" s="138">
        <v>15</v>
      </c>
      <c r="E35" s="135">
        <f t="shared" si="5"/>
        <v>20.3</v>
      </c>
      <c r="F35" s="138">
        <f t="shared" si="0"/>
        <v>15.8</v>
      </c>
      <c r="G35" s="135">
        <v>4.5</v>
      </c>
      <c r="H35" s="134">
        <v>125</v>
      </c>
      <c r="I35" s="143">
        <f t="shared" si="3"/>
        <v>562.5</v>
      </c>
      <c r="M35">
        <f t="shared" si="4"/>
        <v>1875</v>
      </c>
      <c r="O35">
        <f t="shared" si="6"/>
        <v>1975</v>
      </c>
    </row>
    <row r="36" spans="1:15" x14ac:dyDescent="0.25">
      <c r="A36" s="134" t="s">
        <v>108</v>
      </c>
      <c r="B36" s="134" t="s">
        <v>12</v>
      </c>
      <c r="C36" s="135">
        <v>0</v>
      </c>
      <c r="D36" s="138">
        <v>22</v>
      </c>
      <c r="E36" s="135">
        <f t="shared" si="5"/>
        <v>22</v>
      </c>
      <c r="F36" s="138">
        <f t="shared" si="0"/>
        <v>22</v>
      </c>
      <c r="G36" s="135">
        <v>0</v>
      </c>
      <c r="H36" s="134">
        <v>76.27</v>
      </c>
      <c r="I36" s="143">
        <f t="shared" si="3"/>
        <v>0</v>
      </c>
      <c r="M36">
        <f t="shared" si="4"/>
        <v>1677.9399999999998</v>
      </c>
      <c r="O36">
        <f t="shared" si="6"/>
        <v>1677.9399999999998</v>
      </c>
    </row>
    <row r="37" spans="1:15" x14ac:dyDescent="0.25">
      <c r="A37" s="134" t="s">
        <v>47</v>
      </c>
      <c r="B37" s="134" t="s">
        <v>12</v>
      </c>
      <c r="C37" s="135">
        <v>73</v>
      </c>
      <c r="D37" s="138">
        <v>120</v>
      </c>
      <c r="E37" s="135">
        <f t="shared" si="5"/>
        <v>193</v>
      </c>
      <c r="F37" s="138">
        <f t="shared" si="0"/>
        <v>149</v>
      </c>
      <c r="G37" s="135">
        <v>44</v>
      </c>
      <c r="H37" s="134">
        <v>16.940000000000001</v>
      </c>
      <c r="I37" s="143">
        <f t="shared" si="3"/>
        <v>745.36</v>
      </c>
      <c r="M37">
        <f t="shared" si="4"/>
        <v>2032.8000000000002</v>
      </c>
      <c r="O37">
        <f t="shared" si="6"/>
        <v>2524.0600000000004</v>
      </c>
    </row>
    <row r="38" spans="1:15" x14ac:dyDescent="0.25">
      <c r="A38" s="134" t="s">
        <v>48</v>
      </c>
      <c r="B38" s="134" t="s">
        <v>41</v>
      </c>
      <c r="C38" s="135">
        <v>3.15</v>
      </c>
      <c r="D38" s="138">
        <v>4</v>
      </c>
      <c r="E38" s="135">
        <f t="shared" si="5"/>
        <v>7.15</v>
      </c>
      <c r="F38" s="138">
        <f t="shared" si="0"/>
        <v>5.15</v>
      </c>
      <c r="G38" s="135">
        <v>2</v>
      </c>
      <c r="H38" s="134">
        <v>1700</v>
      </c>
      <c r="I38" s="143">
        <f t="shared" si="3"/>
        <v>3400</v>
      </c>
      <c r="M38">
        <f t="shared" si="4"/>
        <v>6800</v>
      </c>
      <c r="O38">
        <f t="shared" si="6"/>
        <v>8755</v>
      </c>
    </row>
    <row r="39" spans="1:15" x14ac:dyDescent="0.25">
      <c r="A39" s="134" t="s">
        <v>49</v>
      </c>
      <c r="B39" s="134" t="s">
        <v>12</v>
      </c>
      <c r="C39" s="135">
        <v>27</v>
      </c>
      <c r="D39" s="138">
        <v>35</v>
      </c>
      <c r="E39" s="135">
        <f t="shared" si="5"/>
        <v>62</v>
      </c>
      <c r="F39" s="138">
        <f t="shared" si="0"/>
        <v>40</v>
      </c>
      <c r="G39" s="135">
        <v>22</v>
      </c>
      <c r="H39" s="134">
        <v>63.55</v>
      </c>
      <c r="I39" s="143">
        <f t="shared" si="3"/>
        <v>1398.1</v>
      </c>
      <c r="M39">
        <f t="shared" si="4"/>
        <v>2224.25</v>
      </c>
      <c r="O39">
        <f t="shared" si="6"/>
        <v>2542</v>
      </c>
    </row>
    <row r="40" spans="1:15" x14ac:dyDescent="0.25">
      <c r="A40" s="134" t="s">
        <v>51</v>
      </c>
      <c r="B40" s="134" t="s">
        <v>41</v>
      </c>
      <c r="C40" s="135">
        <v>0</v>
      </c>
      <c r="D40" s="138">
        <v>0</v>
      </c>
      <c r="E40" s="135">
        <f t="shared" si="5"/>
        <v>0</v>
      </c>
      <c r="F40" s="138">
        <f t="shared" si="0"/>
        <v>0</v>
      </c>
      <c r="G40" s="135">
        <v>0</v>
      </c>
      <c r="H40" s="139">
        <v>1475</v>
      </c>
      <c r="I40" s="143">
        <f t="shared" si="3"/>
        <v>0</v>
      </c>
      <c r="M40">
        <f t="shared" si="4"/>
        <v>0</v>
      </c>
      <c r="O40">
        <f t="shared" si="6"/>
        <v>0</v>
      </c>
    </row>
    <row r="41" spans="1:15" x14ac:dyDescent="0.25">
      <c r="A41" s="134" t="s">
        <v>54</v>
      </c>
      <c r="B41" s="134" t="s">
        <v>88</v>
      </c>
      <c r="C41" s="135">
        <v>8</v>
      </c>
      <c r="D41" s="138">
        <v>5</v>
      </c>
      <c r="E41" s="135">
        <f t="shared" si="5"/>
        <v>13</v>
      </c>
      <c r="F41" s="138">
        <f t="shared" si="0"/>
        <v>8</v>
      </c>
      <c r="G41" s="135">
        <v>5</v>
      </c>
      <c r="H41" s="134">
        <v>77.58</v>
      </c>
      <c r="I41" s="143">
        <f t="shared" si="3"/>
        <v>387.9</v>
      </c>
      <c r="M41">
        <f t="shared" si="4"/>
        <v>387.9</v>
      </c>
      <c r="O41">
        <f t="shared" si="6"/>
        <v>620.64</v>
      </c>
    </row>
    <row r="42" spans="1:15" x14ac:dyDescent="0.25">
      <c r="A42" s="134" t="s">
        <v>56</v>
      </c>
      <c r="B42" s="134" t="s">
        <v>57</v>
      </c>
      <c r="C42" s="135">
        <v>1</v>
      </c>
      <c r="D42" s="138">
        <v>1</v>
      </c>
      <c r="E42" s="135">
        <f t="shared" si="5"/>
        <v>2</v>
      </c>
      <c r="F42" s="138">
        <v>1</v>
      </c>
      <c r="G42" s="138">
        <v>1</v>
      </c>
      <c r="H42" s="134">
        <v>42.37</v>
      </c>
      <c r="I42" s="143">
        <f t="shared" si="3"/>
        <v>42.37</v>
      </c>
      <c r="M42">
        <f t="shared" si="4"/>
        <v>42.37</v>
      </c>
      <c r="O42">
        <f t="shared" si="6"/>
        <v>42.37</v>
      </c>
    </row>
    <row r="43" spans="1:15" x14ac:dyDescent="0.25">
      <c r="A43" s="134" t="s">
        <v>59</v>
      </c>
      <c r="B43" s="134" t="s">
        <v>25</v>
      </c>
      <c r="C43" s="135">
        <v>1.8</v>
      </c>
      <c r="D43" s="138">
        <v>0</v>
      </c>
      <c r="E43" s="135">
        <f t="shared" si="5"/>
        <v>1.8</v>
      </c>
      <c r="F43" s="138">
        <f t="shared" ref="F43:F61" si="7">+E43-G43</f>
        <v>0.30000000000000004</v>
      </c>
      <c r="G43" s="135">
        <v>1.5</v>
      </c>
      <c r="H43" s="134">
        <v>95</v>
      </c>
      <c r="I43" s="143">
        <f t="shared" si="3"/>
        <v>142.5</v>
      </c>
      <c r="M43">
        <f t="shared" si="4"/>
        <v>0</v>
      </c>
      <c r="O43">
        <f t="shared" si="6"/>
        <v>28.500000000000004</v>
      </c>
    </row>
    <row r="44" spans="1:15" x14ac:dyDescent="0.25">
      <c r="A44" s="134" t="s">
        <v>60</v>
      </c>
      <c r="B44" s="134" t="s">
        <v>61</v>
      </c>
      <c r="C44" s="135">
        <v>14</v>
      </c>
      <c r="D44" s="138">
        <v>22</v>
      </c>
      <c r="E44" s="135">
        <f t="shared" si="5"/>
        <v>36</v>
      </c>
      <c r="F44" s="138">
        <f t="shared" si="7"/>
        <v>22</v>
      </c>
      <c r="G44" s="135">
        <v>14</v>
      </c>
      <c r="H44" s="134">
        <v>80</v>
      </c>
      <c r="I44" s="143">
        <f t="shared" si="3"/>
        <v>1120</v>
      </c>
      <c r="M44">
        <f t="shared" si="4"/>
        <v>1760</v>
      </c>
      <c r="O44">
        <f t="shared" si="6"/>
        <v>1760</v>
      </c>
    </row>
    <row r="45" spans="1:15" x14ac:dyDescent="0.25">
      <c r="A45" s="134" t="s">
        <v>62</v>
      </c>
      <c r="B45" s="134" t="s">
        <v>25</v>
      </c>
      <c r="C45" s="135">
        <v>48.55</v>
      </c>
      <c r="D45" s="138">
        <v>20</v>
      </c>
      <c r="E45" s="135">
        <f t="shared" si="5"/>
        <v>68.55</v>
      </c>
      <c r="F45" s="138">
        <f t="shared" si="7"/>
        <v>63.75</v>
      </c>
      <c r="G45" s="135">
        <v>4.8</v>
      </c>
      <c r="H45" s="134">
        <v>50</v>
      </c>
      <c r="I45" s="143">
        <f t="shared" si="3"/>
        <v>240</v>
      </c>
      <c r="M45">
        <f t="shared" si="4"/>
        <v>1000</v>
      </c>
      <c r="O45">
        <f t="shared" si="6"/>
        <v>3187.5</v>
      </c>
    </row>
    <row r="46" spans="1:15" x14ac:dyDescent="0.25">
      <c r="A46" s="134" t="s">
        <v>63</v>
      </c>
      <c r="B46" s="134" t="s">
        <v>12</v>
      </c>
      <c r="C46" s="135">
        <v>121</v>
      </c>
      <c r="D46" s="138">
        <v>250</v>
      </c>
      <c r="E46" s="135">
        <f t="shared" si="5"/>
        <v>371</v>
      </c>
      <c r="F46" s="138">
        <f t="shared" si="7"/>
        <v>77</v>
      </c>
      <c r="G46" s="138">
        <v>294</v>
      </c>
      <c r="H46" s="134">
        <v>20</v>
      </c>
      <c r="I46" s="143">
        <f t="shared" si="3"/>
        <v>5880</v>
      </c>
      <c r="M46">
        <f t="shared" si="4"/>
        <v>5000</v>
      </c>
      <c r="O46">
        <f t="shared" si="6"/>
        <v>1540</v>
      </c>
    </row>
    <row r="47" spans="1:15" x14ac:dyDescent="0.25">
      <c r="A47" s="134" t="s">
        <v>64</v>
      </c>
      <c r="B47" s="134" t="s">
        <v>25</v>
      </c>
      <c r="C47" s="135">
        <v>5.3</v>
      </c>
      <c r="D47" s="138">
        <v>14</v>
      </c>
      <c r="E47" s="135">
        <f t="shared" si="5"/>
        <v>19.3</v>
      </c>
      <c r="F47" s="138">
        <f t="shared" si="7"/>
        <v>15.600000000000001</v>
      </c>
      <c r="G47" s="135">
        <v>3.7</v>
      </c>
      <c r="H47" s="134">
        <v>165</v>
      </c>
      <c r="I47" s="143">
        <f t="shared" si="3"/>
        <v>610.5</v>
      </c>
      <c r="M47">
        <f t="shared" si="4"/>
        <v>2310</v>
      </c>
      <c r="O47">
        <f t="shared" si="6"/>
        <v>2574.0000000000005</v>
      </c>
    </row>
    <row r="48" spans="1:15" x14ac:dyDescent="0.25">
      <c r="A48" s="134" t="s">
        <v>65</v>
      </c>
      <c r="B48" s="134" t="s">
        <v>25</v>
      </c>
      <c r="C48" s="135">
        <v>10</v>
      </c>
      <c r="D48" s="138">
        <v>12</v>
      </c>
      <c r="E48" s="135">
        <f t="shared" si="5"/>
        <v>22</v>
      </c>
      <c r="F48" s="138">
        <f t="shared" si="7"/>
        <v>18.440000000000001</v>
      </c>
      <c r="G48" s="135">
        <v>3.56</v>
      </c>
      <c r="H48" s="134">
        <v>233.05</v>
      </c>
      <c r="I48" s="143">
        <f t="shared" si="3"/>
        <v>829.65800000000002</v>
      </c>
      <c r="M48">
        <f t="shared" si="4"/>
        <v>2796.6000000000004</v>
      </c>
      <c r="O48">
        <f t="shared" si="6"/>
        <v>4297.4420000000009</v>
      </c>
    </row>
    <row r="49" spans="1:15" x14ac:dyDescent="0.25">
      <c r="A49" s="134" t="s">
        <v>97</v>
      </c>
      <c r="B49" s="134" t="s">
        <v>98</v>
      </c>
      <c r="C49" s="135">
        <v>0.15</v>
      </c>
      <c r="D49" s="138">
        <v>0</v>
      </c>
      <c r="E49" s="135">
        <f t="shared" si="5"/>
        <v>0.15</v>
      </c>
      <c r="F49" s="138">
        <f t="shared" si="7"/>
        <v>4.9999999999999989E-2</v>
      </c>
      <c r="G49" s="135">
        <v>0.1</v>
      </c>
      <c r="H49" s="134">
        <v>50</v>
      </c>
      <c r="I49" s="143">
        <f t="shared" si="3"/>
        <v>5</v>
      </c>
      <c r="M49">
        <f t="shared" si="4"/>
        <v>0</v>
      </c>
      <c r="O49">
        <f t="shared" si="6"/>
        <v>2.4999999999999996</v>
      </c>
    </row>
    <row r="50" spans="1:15" x14ac:dyDescent="0.25">
      <c r="A50" s="134" t="s">
        <v>66</v>
      </c>
      <c r="B50" s="134" t="s">
        <v>67</v>
      </c>
      <c r="C50" s="135">
        <v>9</v>
      </c>
      <c r="D50" s="138">
        <v>10</v>
      </c>
      <c r="E50" s="135">
        <f t="shared" si="5"/>
        <v>19</v>
      </c>
      <c r="F50" s="138">
        <f t="shared" si="7"/>
        <v>12.5</v>
      </c>
      <c r="G50" s="135">
        <v>6.5</v>
      </c>
      <c r="H50" s="134">
        <v>22.033999999999999</v>
      </c>
      <c r="I50" s="143">
        <f t="shared" si="3"/>
        <v>143.221</v>
      </c>
      <c r="M50">
        <f t="shared" si="4"/>
        <v>220.33999999999997</v>
      </c>
      <c r="O50">
        <f t="shared" si="6"/>
        <v>275.42500000000001</v>
      </c>
    </row>
    <row r="51" spans="1:15" x14ac:dyDescent="0.25">
      <c r="A51" s="134" t="s">
        <v>68</v>
      </c>
      <c r="B51" s="134" t="s">
        <v>25</v>
      </c>
      <c r="C51" s="135">
        <v>10.7</v>
      </c>
      <c r="D51" s="138">
        <v>13</v>
      </c>
      <c r="E51" s="135">
        <f t="shared" si="5"/>
        <v>23.7</v>
      </c>
      <c r="F51" s="138">
        <f t="shared" si="7"/>
        <v>10.7</v>
      </c>
      <c r="G51" s="138">
        <v>13</v>
      </c>
      <c r="H51" s="134">
        <v>135</v>
      </c>
      <c r="I51" s="143">
        <f t="shared" si="3"/>
        <v>1755</v>
      </c>
      <c r="J51" t="s">
        <v>95</v>
      </c>
      <c r="M51">
        <f t="shared" si="4"/>
        <v>1755</v>
      </c>
      <c r="O51">
        <f t="shared" si="6"/>
        <v>1444.5</v>
      </c>
    </row>
    <row r="52" spans="1:15" x14ac:dyDescent="0.25">
      <c r="A52" s="134" t="s">
        <v>69</v>
      </c>
      <c r="B52" s="134" t="s">
        <v>70</v>
      </c>
      <c r="C52" s="135">
        <v>48</v>
      </c>
      <c r="D52" s="138">
        <v>56</v>
      </c>
      <c r="E52" s="135">
        <f t="shared" si="5"/>
        <v>104</v>
      </c>
      <c r="F52" s="138">
        <f t="shared" si="7"/>
        <v>55</v>
      </c>
      <c r="G52" s="135">
        <v>49</v>
      </c>
      <c r="H52" s="134">
        <v>12.71</v>
      </c>
      <c r="I52" s="143">
        <f t="shared" si="3"/>
        <v>622.79000000000008</v>
      </c>
      <c r="M52">
        <f t="shared" si="4"/>
        <v>711.76</v>
      </c>
      <c r="O52">
        <f t="shared" si="6"/>
        <v>699.05000000000007</v>
      </c>
    </row>
    <row r="53" spans="1:15" x14ac:dyDescent="0.25">
      <c r="A53" s="134" t="s">
        <v>71</v>
      </c>
      <c r="B53" s="134" t="s">
        <v>94</v>
      </c>
      <c r="C53" s="135">
        <v>5</v>
      </c>
      <c r="D53" s="138">
        <v>5</v>
      </c>
      <c r="E53" s="135">
        <f t="shared" si="5"/>
        <v>10</v>
      </c>
      <c r="F53" s="138">
        <f t="shared" si="7"/>
        <v>6</v>
      </c>
      <c r="G53" s="135">
        <v>4</v>
      </c>
      <c r="H53" s="134">
        <v>25.423999999999999</v>
      </c>
      <c r="I53" s="143">
        <f t="shared" si="3"/>
        <v>101.696</v>
      </c>
      <c r="M53">
        <f t="shared" si="4"/>
        <v>127.12</v>
      </c>
      <c r="O53">
        <f t="shared" si="6"/>
        <v>152.54399999999998</v>
      </c>
    </row>
    <row r="54" spans="1:15" x14ac:dyDescent="0.25">
      <c r="A54" s="134" t="s">
        <v>72</v>
      </c>
      <c r="B54" s="134" t="s">
        <v>70</v>
      </c>
      <c r="C54" s="135">
        <v>12</v>
      </c>
      <c r="D54" s="138">
        <v>12</v>
      </c>
      <c r="E54" s="135">
        <f t="shared" si="5"/>
        <v>24</v>
      </c>
      <c r="F54" s="138">
        <f t="shared" si="7"/>
        <v>10</v>
      </c>
      <c r="G54" s="135">
        <v>14</v>
      </c>
      <c r="H54" s="134">
        <v>29.66</v>
      </c>
      <c r="I54" s="143">
        <f t="shared" si="3"/>
        <v>415.24</v>
      </c>
      <c r="M54">
        <f t="shared" si="4"/>
        <v>355.92</v>
      </c>
      <c r="O54">
        <f t="shared" si="6"/>
        <v>296.60000000000002</v>
      </c>
    </row>
    <row r="55" spans="1:15" x14ac:dyDescent="0.25">
      <c r="A55" s="134" t="s">
        <v>73</v>
      </c>
      <c r="B55" s="134" t="s">
        <v>12</v>
      </c>
      <c r="C55" s="135">
        <v>93</v>
      </c>
      <c r="D55" s="138">
        <v>204</v>
      </c>
      <c r="E55" s="135">
        <f t="shared" si="5"/>
        <v>297</v>
      </c>
      <c r="F55" s="138">
        <f t="shared" si="7"/>
        <v>196</v>
      </c>
      <c r="G55" s="135">
        <v>101</v>
      </c>
      <c r="H55" s="134">
        <v>6.77</v>
      </c>
      <c r="I55" s="143">
        <f t="shared" si="3"/>
        <v>683.77</v>
      </c>
      <c r="M55">
        <f t="shared" si="4"/>
        <v>1381.08</v>
      </c>
      <c r="O55">
        <f t="shared" si="6"/>
        <v>1326.9199999999998</v>
      </c>
    </row>
    <row r="56" spans="1:15" x14ac:dyDescent="0.25">
      <c r="A56" s="134" t="s">
        <v>74</v>
      </c>
      <c r="B56" s="134" t="s">
        <v>25</v>
      </c>
      <c r="C56" s="135">
        <v>15.5</v>
      </c>
      <c r="D56" s="138">
        <v>8</v>
      </c>
      <c r="E56" s="135">
        <f t="shared" si="5"/>
        <v>23.5</v>
      </c>
      <c r="F56" s="138">
        <f t="shared" si="7"/>
        <v>18.5</v>
      </c>
      <c r="G56" s="135">
        <v>5</v>
      </c>
      <c r="H56" s="134">
        <v>33.89</v>
      </c>
      <c r="I56" s="143">
        <f t="shared" si="3"/>
        <v>169.45</v>
      </c>
      <c r="M56">
        <f t="shared" si="4"/>
        <v>271.12</v>
      </c>
      <c r="O56">
        <f t="shared" si="6"/>
        <v>626.96500000000003</v>
      </c>
    </row>
    <row r="57" spans="1:15" x14ac:dyDescent="0.25">
      <c r="A57" s="134" t="s">
        <v>75</v>
      </c>
      <c r="B57" s="134" t="s">
        <v>41</v>
      </c>
      <c r="C57" s="135">
        <v>1</v>
      </c>
      <c r="D57" s="138">
        <v>0</v>
      </c>
      <c r="E57" s="135">
        <f t="shared" si="5"/>
        <v>1</v>
      </c>
      <c r="F57" s="138">
        <f t="shared" si="7"/>
        <v>0</v>
      </c>
      <c r="G57" s="135">
        <v>1</v>
      </c>
      <c r="H57" s="134">
        <v>75</v>
      </c>
      <c r="I57" s="143">
        <f t="shared" si="3"/>
        <v>75</v>
      </c>
      <c r="M57">
        <f t="shared" si="4"/>
        <v>0</v>
      </c>
      <c r="O57">
        <f t="shared" si="6"/>
        <v>0</v>
      </c>
    </row>
    <row r="58" spans="1:15" x14ac:dyDescent="0.25">
      <c r="A58" s="134" t="s">
        <v>76</v>
      </c>
      <c r="B58" s="134" t="s">
        <v>23</v>
      </c>
      <c r="C58" s="135">
        <v>2.1</v>
      </c>
      <c r="D58" s="138">
        <v>2</v>
      </c>
      <c r="E58" s="135">
        <f t="shared" si="5"/>
        <v>4.0999999999999996</v>
      </c>
      <c r="F58" s="138">
        <f t="shared" si="7"/>
        <v>3.5999999999999996</v>
      </c>
      <c r="G58" s="135">
        <v>0.5</v>
      </c>
      <c r="H58" s="134">
        <v>127.11</v>
      </c>
      <c r="I58" s="143">
        <f t="shared" si="3"/>
        <v>63.555</v>
      </c>
      <c r="M58">
        <f t="shared" si="4"/>
        <v>254.22</v>
      </c>
      <c r="O58">
        <f t="shared" si="6"/>
        <v>457.59599999999995</v>
      </c>
    </row>
    <row r="59" spans="1:15" x14ac:dyDescent="0.25">
      <c r="A59" s="134" t="s">
        <v>77</v>
      </c>
      <c r="B59" s="134" t="s">
        <v>25</v>
      </c>
      <c r="C59" s="135">
        <v>10</v>
      </c>
      <c r="D59" s="138">
        <v>80</v>
      </c>
      <c r="E59" s="135">
        <f t="shared" si="5"/>
        <v>90</v>
      </c>
      <c r="F59" s="138">
        <f t="shared" si="7"/>
        <v>85</v>
      </c>
      <c r="G59" s="135">
        <v>5</v>
      </c>
      <c r="H59" s="134">
        <v>20</v>
      </c>
      <c r="I59" s="143">
        <f t="shared" si="3"/>
        <v>100</v>
      </c>
      <c r="M59">
        <f t="shared" si="4"/>
        <v>1600</v>
      </c>
      <c r="O59">
        <f t="shared" si="6"/>
        <v>1700</v>
      </c>
    </row>
    <row r="60" spans="1:15" x14ac:dyDescent="0.25">
      <c r="A60" s="134" t="s">
        <v>86</v>
      </c>
      <c r="B60" s="134" t="s">
        <v>57</v>
      </c>
      <c r="C60" s="135">
        <v>1</v>
      </c>
      <c r="D60" s="138">
        <v>1</v>
      </c>
      <c r="E60" s="135">
        <f t="shared" si="5"/>
        <v>2</v>
      </c>
      <c r="F60" s="138">
        <f t="shared" si="7"/>
        <v>1</v>
      </c>
      <c r="G60" s="135">
        <v>1</v>
      </c>
      <c r="H60" s="134">
        <v>25.42</v>
      </c>
      <c r="I60" s="143">
        <f t="shared" si="3"/>
        <v>25.42</v>
      </c>
      <c r="M60">
        <f t="shared" si="4"/>
        <v>25.42</v>
      </c>
      <c r="O60">
        <f t="shared" si="6"/>
        <v>25.42</v>
      </c>
    </row>
    <row r="61" spans="1:15" x14ac:dyDescent="0.25">
      <c r="A61" s="134" t="s">
        <v>103</v>
      </c>
      <c r="B61" s="134" t="s">
        <v>12</v>
      </c>
      <c r="C61" s="135">
        <v>6</v>
      </c>
      <c r="D61" s="138">
        <v>6</v>
      </c>
      <c r="E61" s="135">
        <f t="shared" si="5"/>
        <v>12</v>
      </c>
      <c r="F61" s="138">
        <f t="shared" si="7"/>
        <v>9</v>
      </c>
      <c r="G61" s="135">
        <v>3</v>
      </c>
      <c r="H61" s="134">
        <v>40</v>
      </c>
      <c r="I61" s="143">
        <f>+G61*H61</f>
        <v>120</v>
      </c>
      <c r="M61">
        <f t="shared" si="4"/>
        <v>240</v>
      </c>
      <c r="O61">
        <f t="shared" si="6"/>
        <v>360</v>
      </c>
    </row>
    <row r="62" spans="1:15" ht="15.75" x14ac:dyDescent="0.25">
      <c r="A62" s="61"/>
      <c r="B62" s="61"/>
      <c r="C62" s="63"/>
      <c r="D62" s="63"/>
      <c r="E62" s="63"/>
      <c r="F62" s="63"/>
      <c r="G62" s="63"/>
      <c r="H62" s="61"/>
      <c r="I62" s="64"/>
    </row>
    <row r="63" spans="1:15" ht="18" x14ac:dyDescent="0.25">
      <c r="A63" s="65" t="s">
        <v>78</v>
      </c>
      <c r="B63" s="65"/>
      <c r="C63" s="66"/>
      <c r="D63" s="67"/>
      <c r="E63" s="67"/>
      <c r="F63" s="66"/>
      <c r="G63" s="68"/>
      <c r="H63" s="69"/>
      <c r="I63" s="70">
        <v>33856.69</v>
      </c>
      <c r="M63">
        <v>70061.16</v>
      </c>
      <c r="O63">
        <f>SUM(O18:O62)</f>
        <v>80541.706999999995</v>
      </c>
    </row>
    <row r="64" spans="1:15" x14ac:dyDescent="0.25">
      <c r="A64" s="32"/>
      <c r="B64" s="32"/>
      <c r="C64" s="32"/>
      <c r="D64" s="33"/>
      <c r="E64" s="33"/>
      <c r="F64" s="32"/>
      <c r="G64" s="33"/>
      <c r="H64" s="24"/>
      <c r="I64" s="34"/>
    </row>
    <row r="65" spans="1:13" ht="20.25" x14ac:dyDescent="0.3">
      <c r="A65" s="35"/>
      <c r="B65" s="35"/>
      <c r="C65" s="35"/>
      <c r="D65" s="36"/>
      <c r="E65" s="36"/>
      <c r="F65" s="35"/>
      <c r="G65" s="36"/>
      <c r="H65" s="37"/>
      <c r="I65" s="38"/>
    </row>
    <row r="66" spans="1:13" ht="15.75" x14ac:dyDescent="0.25">
      <c r="A66" s="132" t="s">
        <v>79</v>
      </c>
      <c r="B66" s="132"/>
      <c r="C66" s="131"/>
      <c r="D66" s="132" t="s">
        <v>80</v>
      </c>
      <c r="E66" s="132"/>
      <c r="F66" s="131"/>
      <c r="G66" s="132" t="s">
        <v>81</v>
      </c>
      <c r="H66" s="132"/>
      <c r="I66" s="132"/>
    </row>
    <row r="67" spans="1:13" x14ac:dyDescent="0.25">
      <c r="A67" s="131"/>
      <c r="B67" s="131"/>
      <c r="C67" s="131"/>
      <c r="D67" s="131"/>
      <c r="E67" s="131"/>
      <c r="F67" s="131"/>
      <c r="G67" s="131"/>
      <c r="H67" s="131"/>
      <c r="I67" s="131"/>
    </row>
    <row r="68" spans="1:13" ht="15.75" x14ac:dyDescent="0.25">
      <c r="A68" s="132"/>
      <c r="B68" s="132"/>
      <c r="C68" s="132"/>
      <c r="D68" s="132"/>
      <c r="E68" s="132"/>
      <c r="F68" s="132"/>
      <c r="G68" s="132"/>
      <c r="H68" s="132"/>
      <c r="I68" s="132"/>
    </row>
    <row r="69" spans="1:13" x14ac:dyDescent="0.25">
      <c r="M69" s="14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69"/>
  <sheetViews>
    <sheetView topLeftCell="A16" workbookViewId="0">
      <selection activeCell="H24" sqref="H24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hidden="1" customWidth="1"/>
  </cols>
  <sheetData>
    <row r="5" spans="1:15" x14ac:dyDescent="0.25">
      <c r="A5" s="146"/>
      <c r="B5" s="146"/>
      <c r="C5" s="145"/>
      <c r="D5" s="146"/>
      <c r="E5" s="146"/>
      <c r="F5" s="146"/>
      <c r="G5" s="146"/>
      <c r="H5" s="146"/>
      <c r="I5" s="146"/>
    </row>
    <row r="6" spans="1:15" x14ac:dyDescent="0.25">
      <c r="A6" s="146"/>
      <c r="B6" s="146"/>
      <c r="C6" s="145"/>
      <c r="D6" s="146"/>
      <c r="E6" s="146"/>
      <c r="F6" s="146"/>
      <c r="G6" s="146"/>
      <c r="H6" s="146"/>
      <c r="I6" s="146"/>
    </row>
    <row r="7" spans="1:15" x14ac:dyDescent="0.25">
      <c r="A7" s="146"/>
      <c r="B7" s="146"/>
      <c r="C7" s="145"/>
      <c r="D7" s="146"/>
      <c r="E7" s="146"/>
      <c r="F7" s="146"/>
      <c r="G7" s="146"/>
      <c r="H7" s="146"/>
      <c r="I7" s="146"/>
    </row>
    <row r="8" spans="1:15" x14ac:dyDescent="0.25">
      <c r="A8" s="146"/>
      <c r="B8" s="146"/>
      <c r="C8" s="153" t="s">
        <v>0</v>
      </c>
      <c r="D8" s="154"/>
      <c r="E8" s="154"/>
      <c r="F8" s="146"/>
      <c r="G8" s="146"/>
      <c r="H8" s="146"/>
      <c r="I8" s="146"/>
    </row>
    <row r="9" spans="1:15" ht="15.75" x14ac:dyDescent="0.25">
      <c r="A9" s="146"/>
      <c r="B9" s="155" t="s">
        <v>1</v>
      </c>
      <c r="C9" s="155"/>
      <c r="D9" s="155"/>
      <c r="E9" s="155"/>
      <c r="F9" s="155"/>
      <c r="G9" s="146"/>
      <c r="H9" s="5"/>
      <c r="I9" s="146"/>
    </row>
    <row r="10" spans="1:15" x14ac:dyDescent="0.25">
      <c r="A10" s="6" t="s">
        <v>2</v>
      </c>
      <c r="B10" s="40" t="s">
        <v>82</v>
      </c>
      <c r="C10" s="40"/>
      <c r="D10" s="40"/>
      <c r="E10" s="40"/>
      <c r="F10" s="145"/>
      <c r="G10" s="145"/>
      <c r="H10" s="145"/>
      <c r="I10" s="146"/>
    </row>
    <row r="11" spans="1:15" x14ac:dyDescent="0.25">
      <c r="A11" s="146"/>
      <c r="B11" s="146"/>
      <c r="C11" s="146"/>
      <c r="D11" s="6"/>
      <c r="E11" s="146"/>
      <c r="F11" s="146"/>
      <c r="G11" s="146"/>
      <c r="H11" s="146"/>
      <c r="I11" s="146"/>
    </row>
    <row r="12" spans="1:15" x14ac:dyDescent="0.25">
      <c r="A12" s="6" t="s">
        <v>3</v>
      </c>
      <c r="B12" s="148" t="s">
        <v>83</v>
      </c>
      <c r="C12" s="156" t="s">
        <v>4</v>
      </c>
      <c r="D12" s="156"/>
      <c r="E12" s="156"/>
      <c r="F12" s="148"/>
      <c r="G12" s="148"/>
      <c r="H12" s="148"/>
      <c r="I12" s="9"/>
    </row>
    <row r="13" spans="1:15" x14ac:dyDescent="0.25">
      <c r="A13" s="10" t="s">
        <v>5</v>
      </c>
      <c r="B13" s="11"/>
      <c r="C13" s="148" t="s">
        <v>6</v>
      </c>
      <c r="D13" s="148"/>
      <c r="E13" s="148"/>
      <c r="F13" s="148"/>
      <c r="G13" s="148"/>
      <c r="H13" s="148"/>
      <c r="I13" s="9"/>
    </row>
    <row r="14" spans="1:15" x14ac:dyDescent="0.25">
      <c r="A14" s="10" t="s">
        <v>7</v>
      </c>
      <c r="B14" s="148"/>
      <c r="C14" s="12" t="s">
        <v>8</v>
      </c>
      <c r="D14" s="12"/>
      <c r="E14" s="145" t="s">
        <v>9</v>
      </c>
      <c r="F14" s="12" t="s">
        <v>113</v>
      </c>
      <c r="G14" s="12"/>
      <c r="H14" s="145" t="s">
        <v>10</v>
      </c>
      <c r="I14" s="13">
        <v>2025</v>
      </c>
    </row>
    <row r="15" spans="1:15" ht="15.75" thickBot="1" x14ac:dyDescent="0.3">
      <c r="A15" s="6"/>
      <c r="B15" s="145"/>
      <c r="C15" s="145"/>
      <c r="D15" s="145"/>
      <c r="E15" s="145"/>
      <c r="F15" s="145"/>
      <c r="G15" s="145"/>
      <c r="H15" s="145"/>
      <c r="I15" s="146"/>
    </row>
    <row r="16" spans="1:15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  <c r="M16" t="s">
        <v>111</v>
      </c>
      <c r="O16" t="s">
        <v>112</v>
      </c>
    </row>
    <row r="17" spans="1:15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15" x14ac:dyDescent="0.25">
      <c r="A18" s="134" t="s">
        <v>22</v>
      </c>
      <c r="B18" s="134" t="s">
        <v>23</v>
      </c>
      <c r="C18" s="135">
        <v>0.25</v>
      </c>
      <c r="D18" s="138">
        <v>2</v>
      </c>
      <c r="E18" s="135">
        <f>+C18+D18</f>
        <v>2.25</v>
      </c>
      <c r="F18" s="138">
        <f t="shared" ref="F18:F41" si="0">+E18-G18</f>
        <v>2.1</v>
      </c>
      <c r="G18" s="135">
        <v>0.15</v>
      </c>
      <c r="H18" s="135">
        <v>1100</v>
      </c>
      <c r="I18" s="136">
        <f>+G18*H18</f>
        <v>165</v>
      </c>
    </row>
    <row r="19" spans="1:15" x14ac:dyDescent="0.25">
      <c r="A19" s="134" t="s">
        <v>24</v>
      </c>
      <c r="B19" s="134" t="s">
        <v>25</v>
      </c>
      <c r="C19" s="135">
        <v>3.5</v>
      </c>
      <c r="D19" s="138">
        <v>4</v>
      </c>
      <c r="E19" s="135">
        <f t="shared" ref="E19:E23" si="1">+C19+D19</f>
        <v>7.5</v>
      </c>
      <c r="F19" s="138">
        <f t="shared" si="0"/>
        <v>5.5</v>
      </c>
      <c r="G19" s="135">
        <v>2</v>
      </c>
      <c r="H19" s="134">
        <v>200</v>
      </c>
      <c r="I19" s="136">
        <f>+G19*H19</f>
        <v>400</v>
      </c>
    </row>
    <row r="20" spans="1:15" x14ac:dyDescent="0.25">
      <c r="A20" s="134" t="s">
        <v>26</v>
      </c>
      <c r="B20" s="134" t="s">
        <v>25</v>
      </c>
      <c r="C20" s="135">
        <v>95.5</v>
      </c>
      <c r="D20" s="138">
        <v>125</v>
      </c>
      <c r="E20" s="135">
        <f>+C20+D20</f>
        <v>220.5</v>
      </c>
      <c r="F20" s="138">
        <f t="shared" si="0"/>
        <v>187.5</v>
      </c>
      <c r="G20" s="135">
        <v>33</v>
      </c>
      <c r="H20" s="134">
        <v>34.4</v>
      </c>
      <c r="I20" s="143">
        <f>+G20*H20</f>
        <v>1135.2</v>
      </c>
    </row>
    <row r="21" spans="1:15" x14ac:dyDescent="0.25">
      <c r="A21" s="134" t="s">
        <v>27</v>
      </c>
      <c r="B21" s="134" t="s">
        <v>25</v>
      </c>
      <c r="C21" s="135">
        <v>3</v>
      </c>
      <c r="D21" s="138">
        <v>4</v>
      </c>
      <c r="E21" s="135">
        <f t="shared" si="1"/>
        <v>7</v>
      </c>
      <c r="F21" s="138">
        <f t="shared" si="0"/>
        <v>3.5</v>
      </c>
      <c r="G21" s="135">
        <v>3.5</v>
      </c>
      <c r="H21" s="134">
        <v>90</v>
      </c>
      <c r="I21" s="143">
        <f>+G21*H21</f>
        <v>315</v>
      </c>
    </row>
    <row r="22" spans="1:15" x14ac:dyDescent="0.25">
      <c r="A22" s="134" t="s">
        <v>28</v>
      </c>
      <c r="B22" s="134" t="s">
        <v>25</v>
      </c>
      <c r="C22" s="135">
        <v>9</v>
      </c>
      <c r="D22" s="138">
        <v>55</v>
      </c>
      <c r="E22" s="135">
        <f>+C22+D22</f>
        <v>64</v>
      </c>
      <c r="F22" s="138">
        <f t="shared" si="0"/>
        <v>48</v>
      </c>
      <c r="G22" s="137">
        <v>16</v>
      </c>
      <c r="H22" s="134">
        <v>35</v>
      </c>
      <c r="I22" s="143">
        <f t="shared" ref="I22:I61" si="2">+G22*H22</f>
        <v>560</v>
      </c>
    </row>
    <row r="23" spans="1:15" x14ac:dyDescent="0.25">
      <c r="A23" s="134" t="s">
        <v>29</v>
      </c>
      <c r="B23" s="134" t="s">
        <v>25</v>
      </c>
      <c r="C23" s="135">
        <v>3.05</v>
      </c>
      <c r="D23" s="138">
        <v>5</v>
      </c>
      <c r="E23" s="135">
        <f t="shared" si="1"/>
        <v>8.0500000000000007</v>
      </c>
      <c r="F23" s="138">
        <f t="shared" si="0"/>
        <v>5.0000000000000009</v>
      </c>
      <c r="G23" s="135">
        <v>3.05</v>
      </c>
      <c r="H23" s="134">
        <v>200</v>
      </c>
      <c r="I23" s="143">
        <f t="shared" si="2"/>
        <v>610</v>
      </c>
      <c r="O23" s="142"/>
    </row>
    <row r="24" spans="1:15" x14ac:dyDescent="0.25">
      <c r="A24" s="134" t="s">
        <v>30</v>
      </c>
      <c r="B24" s="134" t="s">
        <v>31</v>
      </c>
      <c r="C24" s="135">
        <v>72</v>
      </c>
      <c r="D24" s="138">
        <v>168</v>
      </c>
      <c r="E24" s="135">
        <f>+C24+D24</f>
        <v>240</v>
      </c>
      <c r="F24" s="138">
        <f t="shared" si="0"/>
        <v>179</v>
      </c>
      <c r="G24" s="135">
        <v>61</v>
      </c>
      <c r="H24" s="134">
        <v>23.33</v>
      </c>
      <c r="I24" s="143">
        <f t="shared" si="2"/>
        <v>1423.1299999999999</v>
      </c>
    </row>
    <row r="25" spans="1:15" x14ac:dyDescent="0.25">
      <c r="A25" s="134" t="s">
        <v>32</v>
      </c>
      <c r="B25" s="134" t="s">
        <v>25</v>
      </c>
      <c r="C25" s="135">
        <v>7.5</v>
      </c>
      <c r="D25" s="138">
        <v>25</v>
      </c>
      <c r="E25" s="135">
        <f>+D25+C25</f>
        <v>32.5</v>
      </c>
      <c r="F25" s="138">
        <f t="shared" si="0"/>
        <v>26.5</v>
      </c>
      <c r="G25" s="135">
        <v>6</v>
      </c>
      <c r="H25" s="134">
        <v>60</v>
      </c>
      <c r="I25" s="143">
        <f t="shared" si="2"/>
        <v>360</v>
      </c>
    </row>
    <row r="26" spans="1:15" x14ac:dyDescent="0.25">
      <c r="A26" s="134" t="s">
        <v>33</v>
      </c>
      <c r="B26" s="134" t="s">
        <v>12</v>
      </c>
      <c r="C26" s="135">
        <v>48</v>
      </c>
      <c r="D26" s="138">
        <v>60</v>
      </c>
      <c r="E26" s="135">
        <f t="shared" ref="E26:E61" si="3">+C26+D26</f>
        <v>108</v>
      </c>
      <c r="F26" s="138">
        <f t="shared" si="0"/>
        <v>36</v>
      </c>
      <c r="G26" s="135">
        <v>72</v>
      </c>
      <c r="H26" s="134">
        <v>10</v>
      </c>
      <c r="I26" s="143">
        <f t="shared" si="2"/>
        <v>720</v>
      </c>
    </row>
    <row r="27" spans="1:15" x14ac:dyDescent="0.25">
      <c r="A27" s="134" t="s">
        <v>36</v>
      </c>
      <c r="B27" s="134"/>
      <c r="C27" s="135">
        <v>3.5</v>
      </c>
      <c r="D27" s="138">
        <v>6</v>
      </c>
      <c r="E27" s="135">
        <f t="shared" si="3"/>
        <v>9.5</v>
      </c>
      <c r="F27" s="138">
        <f t="shared" si="0"/>
        <v>5.5</v>
      </c>
      <c r="G27" s="135">
        <v>4</v>
      </c>
      <c r="H27" s="134">
        <v>40</v>
      </c>
      <c r="I27" s="143">
        <f t="shared" si="2"/>
        <v>160</v>
      </c>
    </row>
    <row r="28" spans="1:15" x14ac:dyDescent="0.25">
      <c r="A28" s="134" t="s">
        <v>37</v>
      </c>
      <c r="B28" s="134" t="s">
        <v>93</v>
      </c>
      <c r="C28" s="135">
        <v>15</v>
      </c>
      <c r="D28" s="138">
        <v>45</v>
      </c>
      <c r="E28" s="135">
        <f t="shared" si="3"/>
        <v>60</v>
      </c>
      <c r="F28" s="138">
        <f t="shared" si="0"/>
        <v>43</v>
      </c>
      <c r="G28" s="135">
        <v>17</v>
      </c>
      <c r="H28" s="134">
        <v>15</v>
      </c>
      <c r="I28" s="143">
        <f t="shared" si="2"/>
        <v>255</v>
      </c>
    </row>
    <row r="29" spans="1:15" x14ac:dyDescent="0.25">
      <c r="A29" s="134" t="s">
        <v>38</v>
      </c>
      <c r="B29" s="134" t="s">
        <v>25</v>
      </c>
      <c r="C29" s="135">
        <v>3</v>
      </c>
      <c r="D29" s="138">
        <v>18</v>
      </c>
      <c r="E29" s="135">
        <f t="shared" si="3"/>
        <v>21</v>
      </c>
      <c r="F29" s="138">
        <f t="shared" si="0"/>
        <v>13</v>
      </c>
      <c r="G29" s="135">
        <v>8</v>
      </c>
      <c r="H29" s="134">
        <v>40</v>
      </c>
      <c r="I29" s="143">
        <f t="shared" si="2"/>
        <v>320</v>
      </c>
    </row>
    <row r="30" spans="1:15" x14ac:dyDescent="0.25">
      <c r="A30" s="134" t="s">
        <v>39</v>
      </c>
      <c r="B30" s="134" t="s">
        <v>12</v>
      </c>
      <c r="C30" s="135">
        <v>59</v>
      </c>
      <c r="D30" s="138">
        <v>117</v>
      </c>
      <c r="E30" s="135">
        <f>+C30+D30</f>
        <v>176</v>
      </c>
      <c r="F30" s="138">
        <f t="shared" si="0"/>
        <v>126</v>
      </c>
      <c r="G30" s="135">
        <v>50</v>
      </c>
      <c r="H30" s="134">
        <v>5.55</v>
      </c>
      <c r="I30" s="143">
        <f t="shared" si="2"/>
        <v>277.5</v>
      </c>
    </row>
    <row r="31" spans="1:15" x14ac:dyDescent="0.25">
      <c r="A31" s="134" t="s">
        <v>40</v>
      </c>
      <c r="B31" s="134" t="s">
        <v>41</v>
      </c>
      <c r="C31" s="135">
        <v>3</v>
      </c>
      <c r="D31" s="138">
        <v>10</v>
      </c>
      <c r="E31" s="135">
        <f t="shared" si="3"/>
        <v>13</v>
      </c>
      <c r="F31" s="138">
        <f t="shared" si="0"/>
        <v>8</v>
      </c>
      <c r="G31" s="135">
        <v>5</v>
      </c>
      <c r="H31" s="134">
        <v>100</v>
      </c>
      <c r="I31" s="143">
        <f t="shared" si="2"/>
        <v>500</v>
      </c>
    </row>
    <row r="32" spans="1:15" x14ac:dyDescent="0.25">
      <c r="A32" s="134" t="s">
        <v>42</v>
      </c>
      <c r="B32" s="134" t="s">
        <v>12</v>
      </c>
      <c r="C32" s="135">
        <v>0</v>
      </c>
      <c r="D32" s="138">
        <v>450</v>
      </c>
      <c r="E32" s="135">
        <f t="shared" si="3"/>
        <v>450</v>
      </c>
      <c r="F32" s="138">
        <f t="shared" si="0"/>
        <v>375</v>
      </c>
      <c r="G32" s="135">
        <v>75</v>
      </c>
      <c r="H32" s="134">
        <v>4</v>
      </c>
      <c r="I32" s="143">
        <f t="shared" si="2"/>
        <v>300</v>
      </c>
    </row>
    <row r="33" spans="1:9" x14ac:dyDescent="0.25">
      <c r="A33" s="134" t="s">
        <v>43</v>
      </c>
      <c r="B33" s="134" t="s">
        <v>25</v>
      </c>
      <c r="C33" s="135">
        <v>20</v>
      </c>
      <c r="D33" s="138">
        <v>30</v>
      </c>
      <c r="E33" s="135">
        <f t="shared" si="3"/>
        <v>50</v>
      </c>
      <c r="F33" s="138">
        <f t="shared" si="0"/>
        <v>36</v>
      </c>
      <c r="G33" s="135">
        <v>14</v>
      </c>
      <c r="H33" s="134">
        <v>75</v>
      </c>
      <c r="I33" s="143">
        <f t="shared" si="2"/>
        <v>1050</v>
      </c>
    </row>
    <row r="34" spans="1:9" x14ac:dyDescent="0.25">
      <c r="A34" s="134" t="s">
        <v>44</v>
      </c>
      <c r="B34" s="134" t="s">
        <v>45</v>
      </c>
      <c r="C34" s="135">
        <v>2.5</v>
      </c>
      <c r="D34" s="138">
        <v>5</v>
      </c>
      <c r="E34" s="135">
        <f t="shared" si="3"/>
        <v>7.5</v>
      </c>
      <c r="F34" s="138">
        <f t="shared" si="0"/>
        <v>3.5</v>
      </c>
      <c r="G34" s="138">
        <v>4</v>
      </c>
      <c r="H34" s="134">
        <v>225</v>
      </c>
      <c r="I34" s="143">
        <f t="shared" si="2"/>
        <v>900</v>
      </c>
    </row>
    <row r="35" spans="1:9" x14ac:dyDescent="0.25">
      <c r="A35" s="134" t="s">
        <v>46</v>
      </c>
      <c r="B35" s="134" t="s">
        <v>25</v>
      </c>
      <c r="C35" s="135">
        <v>4.5</v>
      </c>
      <c r="D35" s="138">
        <v>13</v>
      </c>
      <c r="E35" s="135">
        <f t="shared" si="3"/>
        <v>17.5</v>
      </c>
      <c r="F35" s="138">
        <f t="shared" si="0"/>
        <v>12.25</v>
      </c>
      <c r="G35" s="135">
        <v>5.25</v>
      </c>
      <c r="H35" s="134">
        <v>125</v>
      </c>
      <c r="I35" s="143">
        <f t="shared" si="2"/>
        <v>656.25</v>
      </c>
    </row>
    <row r="36" spans="1:9" x14ac:dyDescent="0.25">
      <c r="A36" s="134" t="s">
        <v>108</v>
      </c>
      <c r="B36" s="134" t="s">
        <v>12</v>
      </c>
      <c r="C36" s="135">
        <v>0</v>
      </c>
      <c r="D36" s="138">
        <v>21</v>
      </c>
      <c r="E36" s="135">
        <f t="shared" si="3"/>
        <v>21</v>
      </c>
      <c r="F36" s="138">
        <f t="shared" si="0"/>
        <v>21</v>
      </c>
      <c r="G36" s="135">
        <v>0</v>
      </c>
      <c r="H36" s="134">
        <v>100</v>
      </c>
      <c r="I36" s="143">
        <f t="shared" si="2"/>
        <v>0</v>
      </c>
    </row>
    <row r="37" spans="1:9" x14ac:dyDescent="0.25">
      <c r="A37" s="134" t="s">
        <v>47</v>
      </c>
      <c r="B37" s="134" t="s">
        <v>12</v>
      </c>
      <c r="C37" s="135">
        <v>44</v>
      </c>
      <c r="D37" s="138">
        <v>144</v>
      </c>
      <c r="E37" s="135">
        <f t="shared" si="3"/>
        <v>188</v>
      </c>
      <c r="F37" s="138">
        <f t="shared" si="0"/>
        <v>135</v>
      </c>
      <c r="G37" s="135">
        <v>53</v>
      </c>
      <c r="H37" s="134">
        <v>20</v>
      </c>
      <c r="I37" s="143">
        <f t="shared" si="2"/>
        <v>1060</v>
      </c>
    </row>
    <row r="38" spans="1:9" x14ac:dyDescent="0.25">
      <c r="A38" s="134" t="s">
        <v>48</v>
      </c>
      <c r="B38" s="134" t="s">
        <v>41</v>
      </c>
      <c r="C38" s="135">
        <v>2</v>
      </c>
      <c r="D38" s="138">
        <v>4</v>
      </c>
      <c r="E38" s="135">
        <f t="shared" si="3"/>
        <v>6</v>
      </c>
      <c r="F38" s="138">
        <f t="shared" si="0"/>
        <v>3.75</v>
      </c>
      <c r="G38" s="135">
        <v>2.25</v>
      </c>
      <c r="H38" s="134">
        <v>1650</v>
      </c>
      <c r="I38" s="143">
        <f t="shared" si="2"/>
        <v>3712.5</v>
      </c>
    </row>
    <row r="39" spans="1:9" x14ac:dyDescent="0.25">
      <c r="A39" s="134" t="s">
        <v>49</v>
      </c>
      <c r="B39" s="134" t="s">
        <v>12</v>
      </c>
      <c r="C39" s="135">
        <v>22</v>
      </c>
      <c r="D39" s="138">
        <v>30</v>
      </c>
      <c r="E39" s="135">
        <f t="shared" si="3"/>
        <v>52</v>
      </c>
      <c r="F39" s="138">
        <f t="shared" si="0"/>
        <v>32</v>
      </c>
      <c r="G39" s="135">
        <v>20</v>
      </c>
      <c r="H39" s="134">
        <v>75</v>
      </c>
      <c r="I39" s="143">
        <f t="shared" si="2"/>
        <v>1500</v>
      </c>
    </row>
    <row r="40" spans="1:9" x14ac:dyDescent="0.25">
      <c r="A40" s="134" t="s">
        <v>51</v>
      </c>
      <c r="B40" s="134" t="s">
        <v>41</v>
      </c>
      <c r="C40" s="135">
        <v>0</v>
      </c>
      <c r="D40" s="138">
        <v>0</v>
      </c>
      <c r="E40" s="135">
        <f t="shared" si="3"/>
        <v>0</v>
      </c>
      <c r="F40" s="138">
        <f t="shared" si="0"/>
        <v>0</v>
      </c>
      <c r="G40" s="135">
        <v>0</v>
      </c>
      <c r="H40" s="139">
        <v>75</v>
      </c>
      <c r="I40" s="143">
        <f t="shared" si="2"/>
        <v>0</v>
      </c>
    </row>
    <row r="41" spans="1:9" x14ac:dyDescent="0.25">
      <c r="A41" s="134" t="s">
        <v>54</v>
      </c>
      <c r="B41" s="134" t="s">
        <v>88</v>
      </c>
      <c r="C41" s="135">
        <v>5</v>
      </c>
      <c r="D41" s="138">
        <v>5</v>
      </c>
      <c r="E41" s="135">
        <f t="shared" si="3"/>
        <v>10</v>
      </c>
      <c r="F41" s="138">
        <f t="shared" si="0"/>
        <v>5.5</v>
      </c>
      <c r="G41" s="135">
        <v>4.5</v>
      </c>
      <c r="H41" s="134">
        <v>80</v>
      </c>
      <c r="I41" s="143">
        <f t="shared" si="2"/>
        <v>360</v>
      </c>
    </row>
    <row r="42" spans="1:9" x14ac:dyDescent="0.25">
      <c r="A42" s="134" t="s">
        <v>56</v>
      </c>
      <c r="B42" s="134" t="s">
        <v>57</v>
      </c>
      <c r="C42" s="135">
        <v>1</v>
      </c>
      <c r="D42" s="138">
        <v>0</v>
      </c>
      <c r="E42" s="135">
        <f t="shared" si="3"/>
        <v>1</v>
      </c>
      <c r="F42" s="138">
        <v>1</v>
      </c>
      <c r="G42" s="138">
        <v>0.9</v>
      </c>
      <c r="H42" s="134">
        <v>42.37</v>
      </c>
      <c r="I42" s="143">
        <f t="shared" si="2"/>
        <v>38.132999999999996</v>
      </c>
    </row>
    <row r="43" spans="1:9" x14ac:dyDescent="0.25">
      <c r="A43" s="134" t="s">
        <v>59</v>
      </c>
      <c r="B43" s="134" t="s">
        <v>25</v>
      </c>
      <c r="C43" s="135">
        <v>1.5</v>
      </c>
      <c r="D43" s="138">
        <v>0</v>
      </c>
      <c r="E43" s="135">
        <f t="shared" si="3"/>
        <v>1.5</v>
      </c>
      <c r="F43" s="138">
        <f t="shared" ref="F43:F61" si="4">+E43-G43</f>
        <v>0</v>
      </c>
      <c r="G43" s="135">
        <v>1.5</v>
      </c>
      <c r="H43" s="134">
        <v>95</v>
      </c>
      <c r="I43" s="143">
        <f t="shared" si="2"/>
        <v>142.5</v>
      </c>
    </row>
    <row r="44" spans="1:9" x14ac:dyDescent="0.25">
      <c r="A44" s="134" t="s">
        <v>60</v>
      </c>
      <c r="B44" s="134" t="s">
        <v>61</v>
      </c>
      <c r="C44" s="135">
        <v>14</v>
      </c>
      <c r="D44" s="138">
        <v>22</v>
      </c>
      <c r="E44" s="135">
        <f t="shared" si="3"/>
        <v>36</v>
      </c>
      <c r="F44" s="138">
        <f t="shared" si="4"/>
        <v>27</v>
      </c>
      <c r="G44" s="135">
        <v>9</v>
      </c>
      <c r="H44" s="134">
        <v>100</v>
      </c>
      <c r="I44" s="143">
        <f t="shared" si="2"/>
        <v>900</v>
      </c>
    </row>
    <row r="45" spans="1:9" x14ac:dyDescent="0.25">
      <c r="A45" s="134" t="s">
        <v>62</v>
      </c>
      <c r="B45" s="134" t="s">
        <v>25</v>
      </c>
      <c r="C45" s="135">
        <v>4.8</v>
      </c>
      <c r="D45" s="138">
        <v>35</v>
      </c>
      <c r="E45" s="135">
        <f t="shared" si="3"/>
        <v>39.799999999999997</v>
      </c>
      <c r="F45" s="138">
        <f t="shared" si="4"/>
        <v>25.799999999999997</v>
      </c>
      <c r="G45" s="135">
        <v>14</v>
      </c>
      <c r="H45" s="134">
        <v>40</v>
      </c>
      <c r="I45" s="143">
        <f t="shared" si="2"/>
        <v>560</v>
      </c>
    </row>
    <row r="46" spans="1:9" x14ac:dyDescent="0.25">
      <c r="A46" s="134" t="s">
        <v>63</v>
      </c>
      <c r="B46" s="134" t="s">
        <v>12</v>
      </c>
      <c r="C46" s="135">
        <v>294</v>
      </c>
      <c r="D46" s="138">
        <v>250</v>
      </c>
      <c r="E46" s="135">
        <f t="shared" si="3"/>
        <v>544</v>
      </c>
      <c r="F46" s="138">
        <f t="shared" si="4"/>
        <v>301</v>
      </c>
      <c r="G46" s="138">
        <v>243</v>
      </c>
      <c r="H46" s="134">
        <v>20</v>
      </c>
      <c r="I46" s="143">
        <f t="shared" si="2"/>
        <v>4860</v>
      </c>
    </row>
    <row r="47" spans="1:9" x14ac:dyDescent="0.25">
      <c r="A47" s="134" t="s">
        <v>64</v>
      </c>
      <c r="B47" s="134" t="s">
        <v>25</v>
      </c>
      <c r="C47" s="135">
        <v>3.7</v>
      </c>
      <c r="D47" s="138">
        <v>14</v>
      </c>
      <c r="E47" s="135">
        <f t="shared" si="3"/>
        <v>17.7</v>
      </c>
      <c r="F47" s="138">
        <f t="shared" si="4"/>
        <v>12.25</v>
      </c>
      <c r="G47" s="135">
        <v>5.45</v>
      </c>
      <c r="H47" s="134">
        <v>160</v>
      </c>
      <c r="I47" s="143">
        <f t="shared" si="2"/>
        <v>872</v>
      </c>
    </row>
    <row r="48" spans="1:9" x14ac:dyDescent="0.25">
      <c r="A48" s="134" t="s">
        <v>65</v>
      </c>
      <c r="B48" s="134" t="s">
        <v>25</v>
      </c>
      <c r="C48" s="135">
        <v>3.56</v>
      </c>
      <c r="D48" s="138">
        <v>12</v>
      </c>
      <c r="E48" s="135">
        <f t="shared" si="3"/>
        <v>15.56</v>
      </c>
      <c r="F48" s="138">
        <f t="shared" si="4"/>
        <v>12.81</v>
      </c>
      <c r="G48" s="135">
        <v>2.75</v>
      </c>
      <c r="H48" s="134">
        <v>250</v>
      </c>
      <c r="I48" s="143">
        <f t="shared" si="2"/>
        <v>687.5</v>
      </c>
    </row>
    <row r="49" spans="1:15" x14ac:dyDescent="0.25">
      <c r="A49" s="134" t="s">
        <v>97</v>
      </c>
      <c r="B49" s="134" t="s">
        <v>98</v>
      </c>
      <c r="C49" s="135">
        <v>0.1</v>
      </c>
      <c r="D49" s="138">
        <v>1</v>
      </c>
      <c r="E49" s="135">
        <f t="shared" si="3"/>
        <v>1.1000000000000001</v>
      </c>
      <c r="F49" s="138">
        <f t="shared" si="4"/>
        <v>0.10000000000000009</v>
      </c>
      <c r="G49" s="135">
        <v>1</v>
      </c>
      <c r="H49" s="134">
        <v>200</v>
      </c>
      <c r="I49" s="143">
        <f t="shared" si="2"/>
        <v>200</v>
      </c>
    </row>
    <row r="50" spans="1:15" x14ac:dyDescent="0.25">
      <c r="A50" s="134" t="s">
        <v>66</v>
      </c>
      <c r="B50" s="134" t="s">
        <v>67</v>
      </c>
      <c r="C50" s="135">
        <v>6.5</v>
      </c>
      <c r="D50" s="138">
        <v>10</v>
      </c>
      <c r="E50" s="135">
        <f t="shared" si="3"/>
        <v>16.5</v>
      </c>
      <c r="F50" s="138">
        <f t="shared" si="4"/>
        <v>10</v>
      </c>
      <c r="G50" s="135">
        <v>6.5</v>
      </c>
      <c r="H50" s="134">
        <v>25</v>
      </c>
      <c r="I50" s="143">
        <f t="shared" si="2"/>
        <v>162.5</v>
      </c>
    </row>
    <row r="51" spans="1:15" x14ac:dyDescent="0.25">
      <c r="A51" s="134" t="s">
        <v>68</v>
      </c>
      <c r="B51" s="134" t="s">
        <v>25</v>
      </c>
      <c r="C51" s="135">
        <v>13</v>
      </c>
      <c r="D51" s="138">
        <v>10</v>
      </c>
      <c r="E51" s="135">
        <f t="shared" si="3"/>
        <v>23</v>
      </c>
      <c r="F51" s="138">
        <f t="shared" si="4"/>
        <v>9</v>
      </c>
      <c r="G51" s="138">
        <v>14</v>
      </c>
      <c r="H51" s="134">
        <v>135</v>
      </c>
      <c r="I51" s="143">
        <f t="shared" si="2"/>
        <v>1890</v>
      </c>
      <c r="J51" t="s">
        <v>95</v>
      </c>
    </row>
    <row r="52" spans="1:15" x14ac:dyDescent="0.25">
      <c r="A52" s="134" t="s">
        <v>69</v>
      </c>
      <c r="B52" s="134" t="s">
        <v>70</v>
      </c>
      <c r="C52" s="135">
        <v>49</v>
      </c>
      <c r="D52" s="138">
        <v>56</v>
      </c>
      <c r="E52" s="135">
        <f t="shared" si="3"/>
        <v>105</v>
      </c>
      <c r="F52" s="138">
        <f t="shared" si="4"/>
        <v>59</v>
      </c>
      <c r="G52" s="135">
        <v>46</v>
      </c>
      <c r="H52" s="134">
        <v>15</v>
      </c>
      <c r="I52" s="143">
        <f t="shared" si="2"/>
        <v>690</v>
      </c>
    </row>
    <row r="53" spans="1:15" x14ac:dyDescent="0.25">
      <c r="A53" s="134" t="s">
        <v>71</v>
      </c>
      <c r="B53" s="134" t="s">
        <v>94</v>
      </c>
      <c r="C53" s="135">
        <v>4</v>
      </c>
      <c r="D53" s="138">
        <v>5</v>
      </c>
      <c r="E53" s="135">
        <f t="shared" si="3"/>
        <v>9</v>
      </c>
      <c r="F53" s="138">
        <f t="shared" si="4"/>
        <v>5.5</v>
      </c>
      <c r="G53" s="135">
        <v>3.5</v>
      </c>
      <c r="H53" s="134">
        <v>50</v>
      </c>
      <c r="I53" s="143">
        <f t="shared" si="2"/>
        <v>175</v>
      </c>
    </row>
    <row r="54" spans="1:15" x14ac:dyDescent="0.25">
      <c r="A54" s="134" t="s">
        <v>72</v>
      </c>
      <c r="B54" s="134" t="s">
        <v>70</v>
      </c>
      <c r="C54" s="135">
        <v>14</v>
      </c>
      <c r="D54" s="138">
        <v>12</v>
      </c>
      <c r="E54" s="135">
        <f t="shared" si="3"/>
        <v>26</v>
      </c>
      <c r="F54" s="138">
        <f t="shared" si="4"/>
        <v>13</v>
      </c>
      <c r="G54" s="135">
        <v>13</v>
      </c>
      <c r="H54" s="134">
        <v>35</v>
      </c>
      <c r="I54" s="143">
        <f t="shared" si="2"/>
        <v>455</v>
      </c>
    </row>
    <row r="55" spans="1:15" x14ac:dyDescent="0.25">
      <c r="A55" s="134" t="s">
        <v>73</v>
      </c>
      <c r="B55" s="134" t="s">
        <v>12</v>
      </c>
      <c r="C55" s="135">
        <v>101</v>
      </c>
      <c r="D55" s="138">
        <v>156</v>
      </c>
      <c r="E55" s="135">
        <f t="shared" si="3"/>
        <v>257</v>
      </c>
      <c r="F55" s="138">
        <f t="shared" si="4"/>
        <v>187</v>
      </c>
      <c r="G55" s="135">
        <v>70</v>
      </c>
      <c r="H55" s="134">
        <v>8</v>
      </c>
      <c r="I55" s="143">
        <f t="shared" si="2"/>
        <v>560</v>
      </c>
    </row>
    <row r="56" spans="1:15" x14ac:dyDescent="0.25">
      <c r="A56" s="134" t="s">
        <v>74</v>
      </c>
      <c r="B56" s="134" t="s">
        <v>25</v>
      </c>
      <c r="C56" s="135">
        <v>5</v>
      </c>
      <c r="D56" s="138">
        <v>10</v>
      </c>
      <c r="E56" s="135">
        <f t="shared" si="3"/>
        <v>15</v>
      </c>
      <c r="F56" s="138">
        <f t="shared" si="4"/>
        <v>9</v>
      </c>
      <c r="G56" s="135">
        <v>6</v>
      </c>
      <c r="H56" s="134">
        <v>40</v>
      </c>
      <c r="I56" s="143">
        <f t="shared" si="2"/>
        <v>240</v>
      </c>
    </row>
    <row r="57" spans="1:15" x14ac:dyDescent="0.25">
      <c r="A57" s="134" t="s">
        <v>75</v>
      </c>
      <c r="B57" s="134" t="s">
        <v>41</v>
      </c>
      <c r="C57" s="135">
        <v>1</v>
      </c>
      <c r="D57" s="138">
        <v>0</v>
      </c>
      <c r="E57" s="135">
        <f t="shared" si="3"/>
        <v>1</v>
      </c>
      <c r="F57" s="138">
        <f t="shared" si="4"/>
        <v>1</v>
      </c>
      <c r="G57" s="135">
        <v>0</v>
      </c>
      <c r="H57" s="134">
        <v>75</v>
      </c>
      <c r="I57" s="143">
        <f t="shared" si="2"/>
        <v>0</v>
      </c>
    </row>
    <row r="58" spans="1:15" x14ac:dyDescent="0.25">
      <c r="A58" s="134" t="s">
        <v>76</v>
      </c>
      <c r="B58" s="134" t="s">
        <v>23</v>
      </c>
      <c r="C58" s="135">
        <v>0.5</v>
      </c>
      <c r="D58" s="138">
        <v>2</v>
      </c>
      <c r="E58" s="135">
        <f t="shared" si="3"/>
        <v>2.5</v>
      </c>
      <c r="F58" s="138">
        <f t="shared" si="4"/>
        <v>2.25</v>
      </c>
      <c r="G58" s="135">
        <v>0.25</v>
      </c>
      <c r="H58" s="134">
        <v>150</v>
      </c>
      <c r="I58" s="143">
        <f t="shared" si="2"/>
        <v>37.5</v>
      </c>
    </row>
    <row r="59" spans="1:15" x14ac:dyDescent="0.25">
      <c r="A59" s="134" t="s">
        <v>77</v>
      </c>
      <c r="B59" s="134" t="s">
        <v>25</v>
      </c>
      <c r="C59" s="135">
        <v>5</v>
      </c>
      <c r="D59" s="138">
        <v>80</v>
      </c>
      <c r="E59" s="135">
        <f t="shared" si="3"/>
        <v>85</v>
      </c>
      <c r="F59" s="138">
        <f t="shared" si="4"/>
        <v>80</v>
      </c>
      <c r="G59" s="135">
        <v>5</v>
      </c>
      <c r="H59" s="134">
        <v>20</v>
      </c>
      <c r="I59" s="143">
        <f t="shared" si="2"/>
        <v>100</v>
      </c>
    </row>
    <row r="60" spans="1:15" x14ac:dyDescent="0.25">
      <c r="A60" s="134" t="s">
        <v>86</v>
      </c>
      <c r="B60" s="134" t="s">
        <v>57</v>
      </c>
      <c r="C60" s="135">
        <v>1</v>
      </c>
      <c r="D60" s="138">
        <v>0</v>
      </c>
      <c r="E60" s="135">
        <f t="shared" si="3"/>
        <v>1</v>
      </c>
      <c r="F60" s="138">
        <f t="shared" si="4"/>
        <v>0</v>
      </c>
      <c r="G60" s="135">
        <v>1</v>
      </c>
      <c r="H60" s="134">
        <v>25.42</v>
      </c>
      <c r="I60" s="143">
        <f t="shared" si="2"/>
        <v>25.42</v>
      </c>
    </row>
    <row r="61" spans="1:15" x14ac:dyDescent="0.25">
      <c r="A61" s="134" t="s">
        <v>103</v>
      </c>
      <c r="B61" s="134" t="s">
        <v>12</v>
      </c>
      <c r="C61" s="135">
        <v>3</v>
      </c>
      <c r="D61" s="138">
        <v>6</v>
      </c>
      <c r="E61" s="135">
        <f t="shared" si="3"/>
        <v>9</v>
      </c>
      <c r="F61" s="138">
        <f t="shared" si="4"/>
        <v>6</v>
      </c>
      <c r="G61" s="135">
        <v>3</v>
      </c>
      <c r="H61" s="134">
        <v>40</v>
      </c>
      <c r="I61" s="143">
        <f t="shared" si="2"/>
        <v>120</v>
      </c>
    </row>
    <row r="62" spans="1:15" ht="15.75" x14ac:dyDescent="0.25">
      <c r="A62" s="61"/>
      <c r="B62" s="61"/>
      <c r="C62" s="63"/>
      <c r="D62" s="63"/>
      <c r="E62" s="63"/>
      <c r="F62" s="63"/>
      <c r="G62" s="63"/>
      <c r="H62" s="61"/>
      <c r="I62" s="64"/>
    </row>
    <row r="63" spans="1:15" ht="18" x14ac:dyDescent="0.25">
      <c r="A63" s="65" t="s">
        <v>78</v>
      </c>
      <c r="B63" s="65"/>
      <c r="C63" s="66"/>
      <c r="D63" s="67"/>
      <c r="E63" s="67"/>
      <c r="F63" s="66"/>
      <c r="G63" s="68"/>
      <c r="H63" s="69"/>
      <c r="I63" s="70">
        <f>SUM(I18:I62)</f>
        <v>29455.133000000002</v>
      </c>
      <c r="M63">
        <v>0</v>
      </c>
      <c r="O63">
        <f>SUM(O18:O62)</f>
        <v>0</v>
      </c>
    </row>
    <row r="64" spans="1:15" x14ac:dyDescent="0.25">
      <c r="A64" s="32"/>
      <c r="B64" s="32"/>
      <c r="C64" s="32"/>
      <c r="D64" s="33"/>
      <c r="E64" s="33"/>
      <c r="F64" s="32"/>
      <c r="G64" s="33"/>
      <c r="H64" s="24"/>
      <c r="I64" s="34"/>
    </row>
    <row r="65" spans="1:13" ht="20.25" x14ac:dyDescent="0.3">
      <c r="A65" s="35"/>
      <c r="B65" s="35"/>
      <c r="C65" s="35"/>
      <c r="D65" s="36"/>
      <c r="E65" s="36"/>
      <c r="F65" s="35"/>
      <c r="G65" s="36"/>
      <c r="H65" s="37"/>
      <c r="I65" s="38"/>
    </row>
    <row r="66" spans="1:13" ht="15.75" x14ac:dyDescent="0.25">
      <c r="A66" s="147" t="s">
        <v>79</v>
      </c>
      <c r="B66" s="147"/>
      <c r="C66" s="146"/>
      <c r="D66" s="147" t="s">
        <v>80</v>
      </c>
      <c r="E66" s="147"/>
      <c r="F66" s="146"/>
      <c r="G66" s="147" t="s">
        <v>81</v>
      </c>
      <c r="H66" s="147"/>
      <c r="I66" s="147"/>
    </row>
    <row r="67" spans="1:13" x14ac:dyDescent="0.25">
      <c r="A67" s="146"/>
      <c r="B67" s="146"/>
      <c r="C67" s="146"/>
      <c r="D67" s="146"/>
      <c r="E67" s="146"/>
      <c r="F67" s="146"/>
      <c r="G67" s="146"/>
      <c r="H67" s="146"/>
      <c r="I67" s="146"/>
    </row>
    <row r="68" spans="1:13" ht="15.75" x14ac:dyDescent="0.25">
      <c r="A68" s="147"/>
      <c r="B68" s="147"/>
      <c r="C68" s="147"/>
      <c r="D68" s="147"/>
      <c r="E68" s="147"/>
      <c r="F68" s="147"/>
      <c r="G68" s="147"/>
      <c r="H68" s="147"/>
      <c r="I68" s="147"/>
    </row>
    <row r="69" spans="1:13" x14ac:dyDescent="0.25">
      <c r="M69" s="14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67"/>
  <sheetViews>
    <sheetView tabSelected="1" topLeftCell="A26" workbookViewId="0">
      <selection activeCell="H59" sqref="H59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hidden="1" customWidth="1"/>
  </cols>
  <sheetData>
    <row r="5" spans="1:13" x14ac:dyDescent="0.25">
      <c r="A5" s="150"/>
      <c r="B5" s="150"/>
      <c r="C5" s="149"/>
      <c r="D5" s="150"/>
      <c r="E5" s="150"/>
      <c r="F5" s="150"/>
      <c r="G5" s="150"/>
      <c r="H5" s="150"/>
      <c r="I5" s="150"/>
    </row>
    <row r="6" spans="1:13" x14ac:dyDescent="0.25">
      <c r="A6" s="150"/>
      <c r="B6" s="150"/>
      <c r="C6" s="149"/>
      <c r="D6" s="150"/>
      <c r="E6" s="150"/>
      <c r="F6" s="150"/>
      <c r="G6" s="150"/>
      <c r="H6" s="150"/>
      <c r="I6" s="150"/>
    </row>
    <row r="7" spans="1:13" x14ac:dyDescent="0.25">
      <c r="A7" s="150"/>
      <c r="B7" s="150"/>
      <c r="C7" s="149"/>
      <c r="D7" s="150"/>
      <c r="E7" s="150"/>
      <c r="F7" s="150"/>
      <c r="G7" s="150"/>
      <c r="H7" s="150"/>
      <c r="I7" s="150"/>
    </row>
    <row r="8" spans="1:13" x14ac:dyDescent="0.25">
      <c r="A8" s="150"/>
      <c r="B8" s="150"/>
      <c r="C8" s="153" t="s">
        <v>0</v>
      </c>
      <c r="D8" s="154"/>
      <c r="E8" s="154"/>
      <c r="F8" s="150"/>
      <c r="G8" s="150"/>
      <c r="H8" s="150"/>
      <c r="I8" s="150"/>
    </row>
    <row r="9" spans="1:13" ht="15.75" x14ac:dyDescent="0.25">
      <c r="A9" s="150"/>
      <c r="B9" s="155" t="s">
        <v>1</v>
      </c>
      <c r="C9" s="155"/>
      <c r="D9" s="155"/>
      <c r="E9" s="155"/>
      <c r="F9" s="155"/>
      <c r="G9" s="150"/>
      <c r="H9" s="5"/>
      <c r="I9" s="150"/>
    </row>
    <row r="10" spans="1:13" x14ac:dyDescent="0.25">
      <c r="A10" s="6" t="s">
        <v>2</v>
      </c>
      <c r="B10" s="40" t="s">
        <v>82</v>
      </c>
      <c r="C10" s="40"/>
      <c r="D10" s="40"/>
      <c r="E10" s="40"/>
      <c r="F10" s="149"/>
      <c r="G10" s="149"/>
      <c r="H10" s="149"/>
      <c r="I10" s="150"/>
    </row>
    <row r="11" spans="1:13" x14ac:dyDescent="0.25">
      <c r="A11" s="150"/>
      <c r="B11" s="150"/>
      <c r="C11" s="150"/>
      <c r="D11" s="6"/>
      <c r="E11" s="150"/>
      <c r="F11" s="150"/>
      <c r="G11" s="150"/>
      <c r="H11" s="150"/>
      <c r="I11" s="150"/>
    </row>
    <row r="12" spans="1:13" x14ac:dyDescent="0.25">
      <c r="A12" s="6" t="s">
        <v>3</v>
      </c>
      <c r="B12" s="152" t="s">
        <v>83</v>
      </c>
      <c r="C12" s="156" t="s">
        <v>4</v>
      </c>
      <c r="D12" s="156"/>
      <c r="E12" s="156"/>
      <c r="F12" s="152"/>
      <c r="G12" s="152"/>
      <c r="H12" s="152"/>
      <c r="I12" s="9"/>
    </row>
    <row r="13" spans="1:13" x14ac:dyDescent="0.25">
      <c r="A13" s="10" t="s">
        <v>5</v>
      </c>
      <c r="B13" s="11"/>
      <c r="C13" s="152" t="s">
        <v>6</v>
      </c>
      <c r="D13" s="152"/>
      <c r="E13" s="152"/>
      <c r="F13" s="152"/>
      <c r="G13" s="152"/>
      <c r="H13" s="152"/>
      <c r="I13" s="9"/>
    </row>
    <row r="14" spans="1:13" x14ac:dyDescent="0.25">
      <c r="A14" s="10" t="s">
        <v>7</v>
      </c>
      <c r="B14" s="152"/>
      <c r="C14" s="12" t="s">
        <v>8</v>
      </c>
      <c r="D14" s="12"/>
      <c r="E14" s="149" t="s">
        <v>9</v>
      </c>
      <c r="F14" s="12" t="s">
        <v>114</v>
      </c>
      <c r="G14" s="12"/>
      <c r="H14" s="149" t="s">
        <v>10</v>
      </c>
      <c r="I14" s="13">
        <v>2025</v>
      </c>
    </row>
    <row r="15" spans="1:13" ht="15.75" thickBot="1" x14ac:dyDescent="0.3">
      <c r="A15" s="6"/>
      <c r="B15" s="149"/>
      <c r="C15" s="149"/>
      <c r="D15" s="149"/>
      <c r="E15" s="149"/>
      <c r="F15" s="149"/>
      <c r="G15" s="149"/>
      <c r="H15" s="149"/>
      <c r="I15" s="150"/>
    </row>
    <row r="16" spans="1:13" x14ac:dyDescent="0.25">
      <c r="A16" s="14" t="s">
        <v>11</v>
      </c>
      <c r="B16" s="15" t="s">
        <v>12</v>
      </c>
      <c r="C16" s="15" t="s">
        <v>13</v>
      </c>
      <c r="D16" s="15" t="s">
        <v>14</v>
      </c>
      <c r="E16" s="15" t="s">
        <v>13</v>
      </c>
      <c r="F16" s="15" t="s">
        <v>15</v>
      </c>
      <c r="G16" s="15" t="s">
        <v>16</v>
      </c>
      <c r="H16" s="15" t="s">
        <v>17</v>
      </c>
      <c r="I16" s="89" t="s">
        <v>17</v>
      </c>
      <c r="M16" t="s">
        <v>111</v>
      </c>
    </row>
    <row r="17" spans="1:15" x14ac:dyDescent="0.25">
      <c r="A17" s="71"/>
      <c r="B17" s="72"/>
      <c r="C17" s="72" t="s">
        <v>18</v>
      </c>
      <c r="D17" s="72"/>
      <c r="E17" s="72" t="s">
        <v>15</v>
      </c>
      <c r="F17" s="72" t="s">
        <v>19</v>
      </c>
      <c r="G17" s="72" t="s">
        <v>20</v>
      </c>
      <c r="H17" s="72" t="s">
        <v>21</v>
      </c>
      <c r="I17" s="89" t="s">
        <v>15</v>
      </c>
    </row>
    <row r="18" spans="1:15" x14ac:dyDescent="0.25">
      <c r="A18" s="134" t="s">
        <v>22</v>
      </c>
      <c r="B18" s="134" t="s">
        <v>23</v>
      </c>
      <c r="C18" s="135">
        <v>0.15</v>
      </c>
      <c r="D18" s="138">
        <v>2</v>
      </c>
      <c r="E18" s="135">
        <f>+C18+D18</f>
        <v>2.15</v>
      </c>
      <c r="F18" s="138">
        <f>+E18-G18</f>
        <v>1.5499999999999998</v>
      </c>
      <c r="G18" s="135">
        <v>0.6</v>
      </c>
      <c r="H18" s="135">
        <v>1100</v>
      </c>
      <c r="I18" s="136">
        <f>+G18*H18</f>
        <v>660</v>
      </c>
    </row>
    <row r="19" spans="1:15" x14ac:dyDescent="0.25">
      <c r="A19" s="134" t="s">
        <v>24</v>
      </c>
      <c r="B19" s="134" t="s">
        <v>25</v>
      </c>
      <c r="C19" s="135">
        <v>2</v>
      </c>
      <c r="D19" s="138">
        <v>4</v>
      </c>
      <c r="E19" s="135">
        <f t="shared" ref="E19:E23" si="0">+C19+D19</f>
        <v>6</v>
      </c>
      <c r="F19" s="138">
        <f>+E19-G19</f>
        <v>4.5</v>
      </c>
      <c r="G19" s="135">
        <v>1.5</v>
      </c>
      <c r="H19" s="134">
        <v>200</v>
      </c>
      <c r="I19" s="136">
        <f>+G19*H19</f>
        <v>300</v>
      </c>
    </row>
    <row r="20" spans="1:15" x14ac:dyDescent="0.25">
      <c r="A20" s="134" t="s">
        <v>26</v>
      </c>
      <c r="B20" s="134" t="s">
        <v>25</v>
      </c>
      <c r="C20" s="135">
        <v>33</v>
      </c>
      <c r="D20" s="138">
        <v>125</v>
      </c>
      <c r="E20" s="135">
        <f>+C20+D20</f>
        <v>158</v>
      </c>
      <c r="F20" s="138">
        <f t="shared" ref="F20:F59" si="1">+E20-G20</f>
        <v>145</v>
      </c>
      <c r="G20" s="135">
        <v>13</v>
      </c>
      <c r="H20" s="134">
        <v>35</v>
      </c>
      <c r="I20" s="143">
        <f>+G20*H20</f>
        <v>455</v>
      </c>
    </row>
    <row r="21" spans="1:15" x14ac:dyDescent="0.25">
      <c r="A21" s="134" t="s">
        <v>27</v>
      </c>
      <c r="B21" s="134" t="s">
        <v>25</v>
      </c>
      <c r="C21" s="135">
        <v>3.5</v>
      </c>
      <c r="D21" s="138">
        <v>2</v>
      </c>
      <c r="E21" s="135">
        <f t="shared" si="0"/>
        <v>5.5</v>
      </c>
      <c r="F21" s="138">
        <f t="shared" si="1"/>
        <v>2.25</v>
      </c>
      <c r="G21" s="135">
        <v>3.25</v>
      </c>
      <c r="H21" s="134">
        <v>90</v>
      </c>
      <c r="I21" s="143">
        <f>+G21*H21</f>
        <v>292.5</v>
      </c>
    </row>
    <row r="22" spans="1:15" x14ac:dyDescent="0.25">
      <c r="A22" s="134" t="s">
        <v>28</v>
      </c>
      <c r="B22" s="134" t="s">
        <v>25</v>
      </c>
      <c r="C22" s="135">
        <v>16</v>
      </c>
      <c r="D22" s="138">
        <v>35</v>
      </c>
      <c r="E22" s="135">
        <f>+C22+D22</f>
        <v>51</v>
      </c>
      <c r="F22" s="138">
        <f t="shared" si="1"/>
        <v>39</v>
      </c>
      <c r="G22" s="137">
        <v>12</v>
      </c>
      <c r="H22" s="134">
        <v>35</v>
      </c>
      <c r="I22" s="143">
        <f t="shared" ref="I22:I59" si="2">+G22*H22</f>
        <v>420</v>
      </c>
    </row>
    <row r="23" spans="1:15" x14ac:dyDescent="0.25">
      <c r="A23" s="134" t="s">
        <v>29</v>
      </c>
      <c r="B23" s="134" t="s">
        <v>25</v>
      </c>
      <c r="C23" s="135">
        <v>3.05</v>
      </c>
      <c r="D23" s="138">
        <v>4</v>
      </c>
      <c r="E23" s="135">
        <f t="shared" si="0"/>
        <v>7.05</v>
      </c>
      <c r="F23" s="138">
        <f t="shared" si="1"/>
        <v>4.05</v>
      </c>
      <c r="G23" s="135">
        <v>3</v>
      </c>
      <c r="H23" s="134">
        <v>225</v>
      </c>
      <c r="I23" s="143">
        <f t="shared" si="2"/>
        <v>675</v>
      </c>
      <c r="O23" s="142"/>
    </row>
    <row r="24" spans="1:15" x14ac:dyDescent="0.25">
      <c r="A24" s="134" t="s">
        <v>30</v>
      </c>
      <c r="B24" s="134" t="s">
        <v>31</v>
      </c>
      <c r="C24" s="135">
        <v>61</v>
      </c>
      <c r="D24" s="138">
        <v>168</v>
      </c>
      <c r="E24" s="135">
        <f>+C24+D24</f>
        <v>229</v>
      </c>
      <c r="F24" s="138">
        <f t="shared" si="1"/>
        <v>145</v>
      </c>
      <c r="G24" s="135">
        <v>84</v>
      </c>
      <c r="H24" s="134">
        <v>23.33</v>
      </c>
      <c r="I24" s="143">
        <f t="shared" si="2"/>
        <v>1959.7199999999998</v>
      </c>
    </row>
    <row r="25" spans="1:15" x14ac:dyDescent="0.25">
      <c r="A25" s="134" t="s">
        <v>32</v>
      </c>
      <c r="B25" s="134" t="s">
        <v>25</v>
      </c>
      <c r="C25" s="135">
        <v>6</v>
      </c>
      <c r="D25" s="138">
        <v>25</v>
      </c>
      <c r="E25" s="135">
        <f>+D25+C25</f>
        <v>31</v>
      </c>
      <c r="F25" s="138">
        <f t="shared" si="1"/>
        <v>17.5</v>
      </c>
      <c r="G25" s="135">
        <v>13.5</v>
      </c>
      <c r="H25" s="134">
        <v>60</v>
      </c>
      <c r="I25" s="143">
        <f t="shared" si="2"/>
        <v>810</v>
      </c>
    </row>
    <row r="26" spans="1:15" x14ac:dyDescent="0.25">
      <c r="A26" s="134" t="s">
        <v>33</v>
      </c>
      <c r="B26" s="134" t="s">
        <v>12</v>
      </c>
      <c r="C26" s="135">
        <v>72</v>
      </c>
      <c r="D26" s="138">
        <v>0</v>
      </c>
      <c r="E26" s="135">
        <f t="shared" ref="E26:E59" si="3">+C26+D26</f>
        <v>72</v>
      </c>
      <c r="F26" s="138">
        <f t="shared" si="1"/>
        <v>38</v>
      </c>
      <c r="G26" s="135">
        <v>34</v>
      </c>
      <c r="H26" s="134">
        <v>10</v>
      </c>
      <c r="I26" s="143">
        <f t="shared" si="2"/>
        <v>340</v>
      </c>
    </row>
    <row r="27" spans="1:15" x14ac:dyDescent="0.25">
      <c r="A27" s="134" t="s">
        <v>36</v>
      </c>
      <c r="B27" s="134"/>
      <c r="C27" s="135">
        <v>4</v>
      </c>
      <c r="D27" s="138">
        <v>6</v>
      </c>
      <c r="E27" s="135">
        <f t="shared" si="3"/>
        <v>10</v>
      </c>
      <c r="F27" s="138">
        <f t="shared" si="1"/>
        <v>4</v>
      </c>
      <c r="G27" s="135">
        <v>6</v>
      </c>
      <c r="H27" s="134">
        <v>40</v>
      </c>
      <c r="I27" s="143">
        <f t="shared" si="2"/>
        <v>240</v>
      </c>
    </row>
    <row r="28" spans="1:15" x14ac:dyDescent="0.25">
      <c r="A28" s="134" t="s">
        <v>37</v>
      </c>
      <c r="B28" s="134" t="s">
        <v>93</v>
      </c>
      <c r="C28" s="135">
        <v>17</v>
      </c>
      <c r="D28" s="138">
        <v>40</v>
      </c>
      <c r="E28" s="135">
        <f t="shared" si="3"/>
        <v>57</v>
      </c>
      <c r="F28" s="138">
        <f t="shared" si="1"/>
        <v>36</v>
      </c>
      <c r="G28" s="135">
        <v>21</v>
      </c>
      <c r="H28" s="134">
        <v>15</v>
      </c>
      <c r="I28" s="143">
        <f t="shared" si="2"/>
        <v>315</v>
      </c>
    </row>
    <row r="29" spans="1:15" x14ac:dyDescent="0.25">
      <c r="A29" s="134" t="s">
        <v>38</v>
      </c>
      <c r="B29" s="134" t="s">
        <v>25</v>
      </c>
      <c r="C29" s="135">
        <v>8</v>
      </c>
      <c r="D29" s="138">
        <v>12</v>
      </c>
      <c r="E29" s="135">
        <f t="shared" si="3"/>
        <v>20</v>
      </c>
      <c r="F29" s="138">
        <f t="shared" si="1"/>
        <v>12</v>
      </c>
      <c r="G29" s="135">
        <v>8</v>
      </c>
      <c r="H29" s="134">
        <v>40</v>
      </c>
      <c r="I29" s="143">
        <f t="shared" si="2"/>
        <v>320</v>
      </c>
    </row>
    <row r="30" spans="1:15" x14ac:dyDescent="0.25">
      <c r="A30" s="134" t="s">
        <v>39</v>
      </c>
      <c r="B30" s="134" t="s">
        <v>12</v>
      </c>
      <c r="C30" s="135">
        <v>50</v>
      </c>
      <c r="D30" s="138">
        <v>126</v>
      </c>
      <c r="E30" s="135">
        <f>+C30+D30</f>
        <v>176</v>
      </c>
      <c r="F30" s="138">
        <f t="shared" si="1"/>
        <v>114</v>
      </c>
      <c r="G30" s="135">
        <v>62</v>
      </c>
      <c r="H30" s="134">
        <v>6</v>
      </c>
      <c r="I30" s="143">
        <f t="shared" si="2"/>
        <v>372</v>
      </c>
    </row>
    <row r="31" spans="1:15" x14ac:dyDescent="0.25">
      <c r="A31" s="134" t="s">
        <v>40</v>
      </c>
      <c r="B31" s="134" t="s">
        <v>41</v>
      </c>
      <c r="C31" s="135">
        <v>5</v>
      </c>
      <c r="D31" s="138">
        <v>10</v>
      </c>
      <c r="E31" s="135">
        <f t="shared" si="3"/>
        <v>15</v>
      </c>
      <c r="F31" s="138">
        <f t="shared" si="1"/>
        <v>8</v>
      </c>
      <c r="G31" s="135">
        <v>7</v>
      </c>
      <c r="H31" s="134">
        <v>100</v>
      </c>
      <c r="I31" s="143">
        <f t="shared" si="2"/>
        <v>700</v>
      </c>
    </row>
    <row r="32" spans="1:15" x14ac:dyDescent="0.25">
      <c r="A32" s="134" t="s">
        <v>42</v>
      </c>
      <c r="B32" s="134" t="s">
        <v>12</v>
      </c>
      <c r="C32" s="135">
        <v>75</v>
      </c>
      <c r="D32" s="138">
        <v>450</v>
      </c>
      <c r="E32" s="135">
        <f t="shared" si="3"/>
        <v>525</v>
      </c>
      <c r="F32" s="138">
        <f t="shared" si="1"/>
        <v>525</v>
      </c>
      <c r="G32" s="135">
        <v>0</v>
      </c>
      <c r="H32" s="134">
        <v>4</v>
      </c>
      <c r="I32" s="143">
        <f t="shared" si="2"/>
        <v>0</v>
      </c>
    </row>
    <row r="33" spans="1:9" x14ac:dyDescent="0.25">
      <c r="A33" s="134" t="s">
        <v>43</v>
      </c>
      <c r="B33" s="134" t="s">
        <v>25</v>
      </c>
      <c r="C33" s="135">
        <v>14</v>
      </c>
      <c r="D33" s="138">
        <v>30</v>
      </c>
      <c r="E33" s="135">
        <f t="shared" si="3"/>
        <v>44</v>
      </c>
      <c r="F33" s="138">
        <f t="shared" si="1"/>
        <v>29</v>
      </c>
      <c r="G33" s="135">
        <v>15</v>
      </c>
      <c r="H33" s="134">
        <v>75</v>
      </c>
      <c r="I33" s="143">
        <f t="shared" si="2"/>
        <v>1125</v>
      </c>
    </row>
    <row r="34" spans="1:9" x14ac:dyDescent="0.25">
      <c r="A34" s="134" t="s">
        <v>44</v>
      </c>
      <c r="B34" s="134" t="s">
        <v>45</v>
      </c>
      <c r="C34" s="135">
        <v>4</v>
      </c>
      <c r="D34" s="138">
        <v>3</v>
      </c>
      <c r="E34" s="135">
        <f t="shared" si="3"/>
        <v>7</v>
      </c>
      <c r="F34" s="138">
        <f t="shared" si="1"/>
        <v>4.5</v>
      </c>
      <c r="G34" s="138">
        <v>2.5</v>
      </c>
      <c r="H34" s="134">
        <v>225</v>
      </c>
      <c r="I34" s="143">
        <f t="shared" si="2"/>
        <v>562.5</v>
      </c>
    </row>
    <row r="35" spans="1:9" x14ac:dyDescent="0.25">
      <c r="A35" s="134" t="s">
        <v>46</v>
      </c>
      <c r="B35" s="134" t="s">
        <v>25</v>
      </c>
      <c r="C35" s="135">
        <v>5.25</v>
      </c>
      <c r="D35" s="138">
        <v>14</v>
      </c>
      <c r="E35" s="135">
        <f t="shared" si="3"/>
        <v>19.25</v>
      </c>
      <c r="F35" s="138">
        <f t="shared" si="1"/>
        <v>12</v>
      </c>
      <c r="G35" s="135">
        <v>7.25</v>
      </c>
      <c r="H35" s="134">
        <v>125</v>
      </c>
      <c r="I35" s="143">
        <f t="shared" si="2"/>
        <v>906.25</v>
      </c>
    </row>
    <row r="36" spans="1:9" x14ac:dyDescent="0.25">
      <c r="A36" s="134" t="s">
        <v>108</v>
      </c>
      <c r="B36" s="134" t="s">
        <v>12</v>
      </c>
      <c r="C36" s="135">
        <v>0</v>
      </c>
      <c r="D36" s="138">
        <v>24</v>
      </c>
      <c r="E36" s="135">
        <f t="shared" si="3"/>
        <v>24</v>
      </c>
      <c r="F36" s="138">
        <f t="shared" si="1"/>
        <v>24</v>
      </c>
      <c r="G36" s="135">
        <v>0</v>
      </c>
      <c r="H36" s="134">
        <v>100</v>
      </c>
      <c r="I36" s="143">
        <f t="shared" si="2"/>
        <v>0</v>
      </c>
    </row>
    <row r="37" spans="1:9" x14ac:dyDescent="0.25">
      <c r="A37" s="134" t="s">
        <v>47</v>
      </c>
      <c r="B37" s="134" t="s">
        <v>12</v>
      </c>
      <c r="C37" s="135">
        <v>53</v>
      </c>
      <c r="D37" s="138">
        <v>144</v>
      </c>
      <c r="E37" s="135">
        <f t="shared" si="3"/>
        <v>197</v>
      </c>
      <c r="F37" s="138">
        <f t="shared" si="1"/>
        <v>113</v>
      </c>
      <c r="G37" s="135">
        <v>84</v>
      </c>
      <c r="H37" s="134">
        <v>20</v>
      </c>
      <c r="I37" s="143">
        <f t="shared" si="2"/>
        <v>1680</v>
      </c>
    </row>
    <row r="38" spans="1:9" x14ac:dyDescent="0.25">
      <c r="A38" s="134" t="s">
        <v>48</v>
      </c>
      <c r="B38" s="134" t="s">
        <v>41</v>
      </c>
      <c r="C38" s="135">
        <v>2.25</v>
      </c>
      <c r="D38" s="138">
        <v>4</v>
      </c>
      <c r="E38" s="135">
        <f t="shared" si="3"/>
        <v>6.25</v>
      </c>
      <c r="F38" s="138">
        <f t="shared" si="1"/>
        <v>3.75</v>
      </c>
      <c r="G38" s="135">
        <v>2.5</v>
      </c>
      <c r="H38" s="134">
        <v>1650</v>
      </c>
      <c r="I38" s="143">
        <f t="shared" si="2"/>
        <v>4125</v>
      </c>
    </row>
    <row r="39" spans="1:9" x14ac:dyDescent="0.25">
      <c r="A39" s="134" t="s">
        <v>49</v>
      </c>
      <c r="B39" s="134" t="s">
        <v>12</v>
      </c>
      <c r="C39" s="135">
        <v>20</v>
      </c>
      <c r="D39" s="138">
        <v>28</v>
      </c>
      <c r="E39" s="135">
        <f t="shared" si="3"/>
        <v>48</v>
      </c>
      <c r="F39" s="138">
        <f t="shared" si="1"/>
        <v>27</v>
      </c>
      <c r="G39" s="135">
        <v>21</v>
      </c>
      <c r="H39" s="134">
        <v>75</v>
      </c>
      <c r="I39" s="143">
        <f t="shared" si="2"/>
        <v>1575</v>
      </c>
    </row>
    <row r="40" spans="1:9" x14ac:dyDescent="0.25">
      <c r="A40" s="134" t="s">
        <v>54</v>
      </c>
      <c r="B40" s="134" t="s">
        <v>88</v>
      </c>
      <c r="C40" s="135">
        <v>4.5</v>
      </c>
      <c r="D40" s="138">
        <v>5</v>
      </c>
      <c r="E40" s="135">
        <f t="shared" si="3"/>
        <v>9.5</v>
      </c>
      <c r="F40" s="138">
        <f t="shared" si="1"/>
        <v>7</v>
      </c>
      <c r="G40" s="135">
        <v>2.5</v>
      </c>
      <c r="H40" s="134">
        <v>80</v>
      </c>
      <c r="I40" s="143">
        <f t="shared" si="2"/>
        <v>200</v>
      </c>
    </row>
    <row r="41" spans="1:9" x14ac:dyDescent="0.25">
      <c r="A41" s="134" t="s">
        <v>56</v>
      </c>
      <c r="B41" s="134" t="s">
        <v>57</v>
      </c>
      <c r="C41" s="135">
        <v>0.9</v>
      </c>
      <c r="D41" s="138">
        <v>0</v>
      </c>
      <c r="E41" s="135">
        <f t="shared" si="3"/>
        <v>0.9</v>
      </c>
      <c r="F41" s="138">
        <f t="shared" si="1"/>
        <v>0.15000000000000002</v>
      </c>
      <c r="G41" s="138">
        <v>0.75</v>
      </c>
      <c r="H41" s="134">
        <v>42.37</v>
      </c>
      <c r="I41" s="143">
        <f t="shared" si="2"/>
        <v>31.777499999999996</v>
      </c>
    </row>
    <row r="42" spans="1:9" x14ac:dyDescent="0.25">
      <c r="A42" s="134" t="s">
        <v>59</v>
      </c>
      <c r="B42" s="134" t="s">
        <v>25</v>
      </c>
      <c r="C42" s="135">
        <v>1.5</v>
      </c>
      <c r="D42" s="138">
        <v>0</v>
      </c>
      <c r="E42" s="135">
        <f t="shared" si="3"/>
        <v>1.5</v>
      </c>
      <c r="F42" s="138">
        <f t="shared" si="1"/>
        <v>0.25</v>
      </c>
      <c r="G42" s="135">
        <v>1.25</v>
      </c>
      <c r="H42" s="134">
        <v>95</v>
      </c>
      <c r="I42" s="143">
        <f t="shared" si="2"/>
        <v>118.75</v>
      </c>
    </row>
    <row r="43" spans="1:9" x14ac:dyDescent="0.25">
      <c r="A43" s="134" t="s">
        <v>60</v>
      </c>
      <c r="B43" s="134" t="s">
        <v>61</v>
      </c>
      <c r="C43" s="135">
        <v>9</v>
      </c>
      <c r="D43" s="138">
        <v>22</v>
      </c>
      <c r="E43" s="135">
        <f t="shared" si="3"/>
        <v>31</v>
      </c>
      <c r="F43" s="138">
        <f t="shared" si="1"/>
        <v>22</v>
      </c>
      <c r="G43" s="135">
        <v>9</v>
      </c>
      <c r="H43" s="134">
        <v>100</v>
      </c>
      <c r="I43" s="143">
        <f t="shared" si="2"/>
        <v>900</v>
      </c>
    </row>
    <row r="44" spans="1:9" x14ac:dyDescent="0.25">
      <c r="A44" s="134" t="s">
        <v>62</v>
      </c>
      <c r="B44" s="134" t="s">
        <v>25</v>
      </c>
      <c r="C44" s="135">
        <v>14</v>
      </c>
      <c r="D44" s="138">
        <v>35</v>
      </c>
      <c r="E44" s="135">
        <f t="shared" si="3"/>
        <v>49</v>
      </c>
      <c r="F44" s="138">
        <f t="shared" si="1"/>
        <v>39.6</v>
      </c>
      <c r="G44" s="135">
        <v>9.4</v>
      </c>
      <c r="H44" s="134">
        <v>40</v>
      </c>
      <c r="I44" s="143">
        <f t="shared" si="2"/>
        <v>376</v>
      </c>
    </row>
    <row r="45" spans="1:9" x14ac:dyDescent="0.25">
      <c r="A45" s="134" t="s">
        <v>63</v>
      </c>
      <c r="B45" s="134" t="s">
        <v>12</v>
      </c>
      <c r="C45" s="135">
        <v>243</v>
      </c>
      <c r="D45" s="138">
        <v>200</v>
      </c>
      <c r="E45" s="135">
        <f t="shared" si="3"/>
        <v>443</v>
      </c>
      <c r="F45" s="138">
        <f t="shared" si="1"/>
        <v>153</v>
      </c>
      <c r="G45" s="138">
        <v>290</v>
      </c>
      <c r="H45" s="134">
        <v>20</v>
      </c>
      <c r="I45" s="143">
        <f t="shared" si="2"/>
        <v>5800</v>
      </c>
    </row>
    <row r="46" spans="1:9" x14ac:dyDescent="0.25">
      <c r="A46" s="134" t="s">
        <v>64</v>
      </c>
      <c r="B46" s="134" t="s">
        <v>25</v>
      </c>
      <c r="C46" s="135">
        <v>5.45</v>
      </c>
      <c r="D46" s="138">
        <v>14</v>
      </c>
      <c r="E46" s="135">
        <f t="shared" si="3"/>
        <v>19.45</v>
      </c>
      <c r="F46" s="138">
        <f t="shared" si="1"/>
        <v>14</v>
      </c>
      <c r="G46" s="135">
        <v>5.45</v>
      </c>
      <c r="H46" s="134">
        <v>160</v>
      </c>
      <c r="I46" s="143">
        <f t="shared" si="2"/>
        <v>872</v>
      </c>
    </row>
    <row r="47" spans="1:9" x14ac:dyDescent="0.25">
      <c r="A47" s="134" t="s">
        <v>65</v>
      </c>
      <c r="B47" s="134" t="s">
        <v>25</v>
      </c>
      <c r="C47" s="135">
        <v>2.75</v>
      </c>
      <c r="D47" s="138">
        <v>4</v>
      </c>
      <c r="E47" s="135">
        <f t="shared" si="3"/>
        <v>6.75</v>
      </c>
      <c r="F47" s="138">
        <f t="shared" si="1"/>
        <v>3.75</v>
      </c>
      <c r="G47" s="135">
        <v>3</v>
      </c>
      <c r="H47" s="134">
        <v>250</v>
      </c>
      <c r="I47" s="143">
        <f t="shared" si="2"/>
        <v>750</v>
      </c>
    </row>
    <row r="48" spans="1:9" x14ac:dyDescent="0.25">
      <c r="A48" s="134" t="s">
        <v>97</v>
      </c>
      <c r="B48" s="134" t="s">
        <v>98</v>
      </c>
      <c r="C48" s="135">
        <v>1</v>
      </c>
      <c r="D48" s="138">
        <v>0</v>
      </c>
      <c r="E48" s="135">
        <f t="shared" si="3"/>
        <v>1</v>
      </c>
      <c r="F48" s="138">
        <f t="shared" si="1"/>
        <v>5.0000000000000044E-2</v>
      </c>
      <c r="G48" s="135">
        <v>0.95</v>
      </c>
      <c r="H48" s="134">
        <v>200</v>
      </c>
      <c r="I48" s="143">
        <f t="shared" si="2"/>
        <v>190</v>
      </c>
    </row>
    <row r="49" spans="1:13" x14ac:dyDescent="0.25">
      <c r="A49" s="134" t="s">
        <v>66</v>
      </c>
      <c r="B49" s="134" t="s">
        <v>67</v>
      </c>
      <c r="C49" s="135">
        <v>6.5</v>
      </c>
      <c r="D49" s="138">
        <v>10</v>
      </c>
      <c r="E49" s="135">
        <f t="shared" si="3"/>
        <v>16.5</v>
      </c>
      <c r="F49" s="138">
        <f t="shared" si="1"/>
        <v>9</v>
      </c>
      <c r="G49" s="135">
        <v>7.5</v>
      </c>
      <c r="H49" s="134">
        <v>26</v>
      </c>
      <c r="I49" s="143">
        <f t="shared" si="2"/>
        <v>195</v>
      </c>
    </row>
    <row r="50" spans="1:13" x14ac:dyDescent="0.25">
      <c r="A50" s="134" t="s">
        <v>68</v>
      </c>
      <c r="B50" s="134" t="s">
        <v>25</v>
      </c>
      <c r="C50" s="135">
        <v>14</v>
      </c>
      <c r="D50" s="138">
        <v>0</v>
      </c>
      <c r="E50" s="135">
        <f t="shared" si="3"/>
        <v>14</v>
      </c>
      <c r="F50" s="138">
        <f t="shared" si="1"/>
        <v>11</v>
      </c>
      <c r="G50" s="138">
        <v>3</v>
      </c>
      <c r="H50" s="134">
        <v>135</v>
      </c>
      <c r="I50" s="143">
        <f t="shared" si="2"/>
        <v>405</v>
      </c>
      <c r="J50" t="s">
        <v>95</v>
      </c>
    </row>
    <row r="51" spans="1:13" x14ac:dyDescent="0.25">
      <c r="A51" s="134" t="s">
        <v>69</v>
      </c>
      <c r="B51" s="134" t="s">
        <v>70</v>
      </c>
      <c r="C51" s="135">
        <v>46</v>
      </c>
      <c r="D51" s="138">
        <v>56</v>
      </c>
      <c r="E51" s="135">
        <f t="shared" si="3"/>
        <v>102</v>
      </c>
      <c r="F51" s="138">
        <f t="shared" si="1"/>
        <v>47</v>
      </c>
      <c r="G51" s="135">
        <v>55</v>
      </c>
      <c r="H51" s="134">
        <v>15</v>
      </c>
      <c r="I51" s="143">
        <f t="shared" si="2"/>
        <v>825</v>
      </c>
    </row>
    <row r="52" spans="1:13" x14ac:dyDescent="0.25">
      <c r="A52" s="134" t="s">
        <v>71</v>
      </c>
      <c r="B52" s="134" t="s">
        <v>94</v>
      </c>
      <c r="C52" s="135">
        <v>3.5</v>
      </c>
      <c r="D52" s="138">
        <v>0</v>
      </c>
      <c r="E52" s="135">
        <f t="shared" si="3"/>
        <v>3.5</v>
      </c>
      <c r="F52" s="138">
        <f t="shared" si="1"/>
        <v>0</v>
      </c>
      <c r="G52" s="135">
        <v>3.5</v>
      </c>
      <c r="H52" s="134">
        <v>50</v>
      </c>
      <c r="I52" s="143">
        <f t="shared" si="2"/>
        <v>175</v>
      </c>
    </row>
    <row r="53" spans="1:13" x14ac:dyDescent="0.25">
      <c r="A53" s="134" t="s">
        <v>72</v>
      </c>
      <c r="B53" s="134" t="s">
        <v>70</v>
      </c>
      <c r="C53" s="135">
        <v>13</v>
      </c>
      <c r="D53" s="138">
        <v>12</v>
      </c>
      <c r="E53" s="135">
        <f t="shared" si="3"/>
        <v>25</v>
      </c>
      <c r="F53" s="138">
        <f t="shared" si="1"/>
        <v>11</v>
      </c>
      <c r="G53" s="135">
        <v>14</v>
      </c>
      <c r="H53" s="134">
        <v>35</v>
      </c>
      <c r="I53" s="143">
        <f t="shared" si="2"/>
        <v>490</v>
      </c>
    </row>
    <row r="54" spans="1:13" x14ac:dyDescent="0.25">
      <c r="A54" s="134" t="s">
        <v>73</v>
      </c>
      <c r="B54" s="134" t="s">
        <v>12</v>
      </c>
      <c r="C54" s="135">
        <v>70</v>
      </c>
      <c r="D54" s="138">
        <v>156</v>
      </c>
      <c r="E54" s="135">
        <f t="shared" si="3"/>
        <v>226</v>
      </c>
      <c r="F54" s="138">
        <f t="shared" si="1"/>
        <v>154</v>
      </c>
      <c r="G54" s="135">
        <v>72</v>
      </c>
      <c r="H54" s="134">
        <v>8</v>
      </c>
      <c r="I54" s="143">
        <f t="shared" si="2"/>
        <v>576</v>
      </c>
    </row>
    <row r="55" spans="1:13" x14ac:dyDescent="0.25">
      <c r="A55" s="134" t="s">
        <v>74</v>
      </c>
      <c r="B55" s="134" t="s">
        <v>25</v>
      </c>
      <c r="C55" s="135">
        <v>6</v>
      </c>
      <c r="D55" s="138">
        <v>10</v>
      </c>
      <c r="E55" s="135">
        <f t="shared" si="3"/>
        <v>16</v>
      </c>
      <c r="F55" s="138">
        <f t="shared" si="1"/>
        <v>8.5</v>
      </c>
      <c r="G55" s="135">
        <v>7.5</v>
      </c>
      <c r="H55" s="134">
        <v>40</v>
      </c>
      <c r="I55" s="143">
        <f t="shared" si="2"/>
        <v>300</v>
      </c>
    </row>
    <row r="56" spans="1:13" x14ac:dyDescent="0.25">
      <c r="A56" s="134" t="s">
        <v>76</v>
      </c>
      <c r="B56" s="134" t="s">
        <v>23</v>
      </c>
      <c r="C56" s="135">
        <v>0.25</v>
      </c>
      <c r="D56" s="138">
        <v>2</v>
      </c>
      <c r="E56" s="135">
        <f t="shared" si="3"/>
        <v>2.25</v>
      </c>
      <c r="F56" s="138">
        <f t="shared" si="1"/>
        <v>1.95</v>
      </c>
      <c r="G56" s="135">
        <v>0.3</v>
      </c>
      <c r="H56" s="134">
        <v>150</v>
      </c>
      <c r="I56" s="143">
        <f t="shared" si="2"/>
        <v>45</v>
      </c>
    </row>
    <row r="57" spans="1:13" x14ac:dyDescent="0.25">
      <c r="A57" s="134" t="s">
        <v>77</v>
      </c>
      <c r="B57" s="134" t="s">
        <v>25</v>
      </c>
      <c r="C57" s="135">
        <v>5</v>
      </c>
      <c r="D57" s="138">
        <v>80</v>
      </c>
      <c r="E57" s="135">
        <f t="shared" si="3"/>
        <v>85</v>
      </c>
      <c r="F57" s="138">
        <f t="shared" si="1"/>
        <v>85</v>
      </c>
      <c r="G57" s="135">
        <v>0</v>
      </c>
      <c r="H57" s="134">
        <v>20</v>
      </c>
      <c r="I57" s="143">
        <f t="shared" si="2"/>
        <v>0</v>
      </c>
    </row>
    <row r="58" spans="1:13" x14ac:dyDescent="0.25">
      <c r="A58" s="134" t="s">
        <v>86</v>
      </c>
      <c r="B58" s="134" t="s">
        <v>57</v>
      </c>
      <c r="C58" s="135">
        <v>1</v>
      </c>
      <c r="D58" s="138">
        <v>0</v>
      </c>
      <c r="E58" s="135">
        <f t="shared" si="3"/>
        <v>1</v>
      </c>
      <c r="F58" s="138">
        <f t="shared" si="1"/>
        <v>1</v>
      </c>
      <c r="G58" s="135">
        <v>0</v>
      </c>
      <c r="H58" s="134">
        <v>25.42</v>
      </c>
      <c r="I58" s="143">
        <f t="shared" si="2"/>
        <v>0</v>
      </c>
    </row>
    <row r="59" spans="1:13" x14ac:dyDescent="0.25">
      <c r="A59" s="134" t="s">
        <v>103</v>
      </c>
      <c r="B59" s="134" t="s">
        <v>12</v>
      </c>
      <c r="C59" s="135">
        <v>3</v>
      </c>
      <c r="D59" s="138">
        <v>8</v>
      </c>
      <c r="E59" s="135">
        <f t="shared" si="3"/>
        <v>11</v>
      </c>
      <c r="F59" s="138">
        <f t="shared" si="1"/>
        <v>8</v>
      </c>
      <c r="G59" s="135">
        <v>3</v>
      </c>
      <c r="H59" s="134">
        <v>40</v>
      </c>
      <c r="I59" s="143">
        <f t="shared" si="2"/>
        <v>120</v>
      </c>
    </row>
    <row r="60" spans="1:13" ht="15.75" x14ac:dyDescent="0.25">
      <c r="A60" s="61"/>
      <c r="B60" s="61"/>
      <c r="C60" s="63"/>
      <c r="D60" s="63"/>
      <c r="E60" s="63"/>
      <c r="F60" s="63"/>
      <c r="G60" s="63"/>
      <c r="H60" s="61"/>
      <c r="I60" s="64"/>
    </row>
    <row r="61" spans="1:13" ht="18" x14ac:dyDescent="0.25">
      <c r="A61" s="65" t="s">
        <v>78</v>
      </c>
      <c r="B61" s="65"/>
      <c r="C61" s="66"/>
      <c r="D61" s="67"/>
      <c r="E61" s="67"/>
      <c r="F61" s="66"/>
      <c r="G61" s="68"/>
      <c r="H61" s="69"/>
      <c r="I61" s="70">
        <f>SUM(I18:I60)</f>
        <v>30202.497500000001</v>
      </c>
      <c r="M61">
        <v>0</v>
      </c>
    </row>
    <row r="62" spans="1:13" x14ac:dyDescent="0.25">
      <c r="A62" s="32"/>
      <c r="B62" s="32"/>
      <c r="C62" s="32"/>
      <c r="D62" s="33"/>
      <c r="E62" s="33"/>
      <c r="F62" s="32"/>
      <c r="G62" s="33"/>
      <c r="H62" s="24"/>
      <c r="I62" s="34"/>
    </row>
    <row r="63" spans="1:13" ht="20.25" x14ac:dyDescent="0.3">
      <c r="A63" s="35"/>
      <c r="B63" s="35"/>
      <c r="C63" s="35"/>
      <c r="D63" s="36"/>
      <c r="E63" s="36"/>
      <c r="F63" s="35"/>
      <c r="G63" s="36"/>
      <c r="H63" s="37"/>
      <c r="I63" s="38"/>
    </row>
    <row r="64" spans="1:13" ht="15.75" x14ac:dyDescent="0.25">
      <c r="A64" s="151" t="s">
        <v>79</v>
      </c>
      <c r="B64" s="151"/>
      <c r="C64" s="150"/>
      <c r="D64" s="151" t="s">
        <v>80</v>
      </c>
      <c r="E64" s="151"/>
      <c r="F64" s="150"/>
      <c r="G64" s="151" t="s">
        <v>81</v>
      </c>
      <c r="H64" s="151"/>
      <c r="I64" s="151"/>
    </row>
    <row r="65" spans="1:13" x14ac:dyDescent="0.25">
      <c r="A65" s="150"/>
      <c r="B65" s="150"/>
      <c r="C65" s="150"/>
      <c r="D65" s="150"/>
      <c r="E65" s="150"/>
      <c r="F65" s="150"/>
      <c r="G65" s="150"/>
      <c r="H65" s="150"/>
      <c r="I65" s="150"/>
    </row>
    <row r="66" spans="1:13" ht="15.75" x14ac:dyDescent="0.25">
      <c r="A66" s="151"/>
      <c r="B66" s="151"/>
      <c r="C66" s="151"/>
      <c r="D66" s="151"/>
      <c r="E66" s="151"/>
      <c r="F66" s="151"/>
      <c r="G66" s="151"/>
      <c r="H66" s="151"/>
      <c r="I66" s="151"/>
    </row>
    <row r="67" spans="1:13" x14ac:dyDescent="0.25">
      <c r="M67" s="141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20</vt:i4>
      </vt:variant>
    </vt:vector>
  </HeadingPairs>
  <TitlesOfParts>
    <vt:vector size="20" baseType="lpstr">
      <vt:lpstr>ENERO</vt:lpstr>
      <vt:lpstr>FEBRERO</vt:lpstr>
      <vt:lpstr>MARZO</vt:lpstr>
      <vt:lpstr>ABRIL</vt:lpstr>
      <vt:lpstr>Mayo</vt:lpstr>
      <vt:lpstr>JUNIO</vt:lpstr>
      <vt:lpstr>JULIO </vt:lpstr>
      <vt:lpstr>AGOSTO</vt:lpstr>
      <vt:lpstr>SEPTIEMBRE</vt:lpstr>
      <vt:lpstr>OCTUBRE</vt:lpstr>
      <vt:lpstr>NOVIEMBRE</vt:lpstr>
      <vt:lpstr>DICIEMBRE </vt:lpstr>
      <vt:lpstr>ENERO 2025</vt:lpstr>
      <vt:lpstr>FEBRERO 2025</vt:lpstr>
      <vt:lpstr>MARZO 2025</vt:lpstr>
      <vt:lpstr>ABRIL 2025 </vt:lpstr>
      <vt:lpstr>MAYO 2025</vt:lpstr>
      <vt:lpstr>JUNIO 2025 </vt:lpstr>
      <vt:lpstr>JULIO 2025  </vt:lpstr>
      <vt:lpstr>AGOSTO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2025-09-05T14:31:55Z</dcterms:modified>
</cp:coreProperties>
</file>