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5570" windowHeight="11910"/>
  </bookViews>
  <sheets>
    <sheet name="JUNI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6" l="1"/>
  <c r="G18" i="16" s="1"/>
  <c r="G19" i="16" s="1"/>
  <c r="G20" i="16" s="1"/>
  <c r="G21" i="16" s="1"/>
  <c r="G22" i="16" s="1"/>
  <c r="G23" i="16" s="1"/>
  <c r="G24" i="16" s="1"/>
  <c r="G25" i="16" s="1"/>
  <c r="G26" i="16" s="1"/>
  <c r="G16" i="16" l="1"/>
  <c r="G15" i="16"/>
  <c r="E7" i="16"/>
  <c r="E57" i="16"/>
  <c r="F27" i="16" l="1"/>
  <c r="G7" i="16" l="1"/>
  <c r="G8" i="16" s="1"/>
  <c r="G9" i="16" s="1"/>
  <c r="G10" i="16" s="1"/>
  <c r="G11" i="16" s="1"/>
  <c r="G12" i="16" s="1"/>
  <c r="G13" i="16" s="1"/>
  <c r="G14" i="16" s="1"/>
  <c r="E27" i="16" l="1"/>
  <c r="G45" i="16" l="1"/>
  <c r="G46" i="16" l="1"/>
  <c r="G47" i="16" s="1"/>
  <c r="G48" i="16" s="1"/>
  <c r="G49" i="16" s="1"/>
  <c r="G50" i="16" s="1"/>
  <c r="G51" i="16" s="1"/>
  <c r="G52" i="16" s="1"/>
  <c r="G53" i="16" s="1"/>
  <c r="G54" i="16" s="1"/>
  <c r="G55" i="16" s="1"/>
  <c r="G27" i="16"/>
  <c r="G56" i="16" l="1"/>
  <c r="G57" i="16" s="1"/>
</calcChain>
</file>

<file path=xl/sharedStrings.xml><?xml version="1.0" encoding="utf-8"?>
<sst xmlns="http://schemas.openxmlformats.org/spreadsheetml/2006/main" count="108" uniqueCount="85">
  <si>
    <t>HOSPITAL MUNICIPAL RESTAURACION</t>
  </si>
  <si>
    <t>PAGO DE COMISIONES.</t>
  </si>
  <si>
    <t>LICDA.SORAIDA RODRIGUEZ JIMENEZ.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</si>
  <si>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</si>
  <si>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</si>
  <si>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</si>
  <si>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</si>
  <si>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</si>
  <si>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</si>
  <si>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</si>
  <si>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</si>
  <si>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</si>
  <si>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</si>
  <si>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</si>
  <si>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</si>
  <si>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</si>
  <si>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</si>
  <si>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</si>
  <si>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</si>
  <si>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</si>
  <si>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</si>
  <si>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</si>
  <si>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</si>
  <si>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</si>
  <si>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</si>
  <si>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</si>
  <si>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</si>
  <si>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t>JUAN RAFAEL GOMEZ MUÑOS ,SRL.</t>
  </si>
  <si>
    <t>PAGO DE RETENSIONES .</t>
  </si>
  <si>
    <t>Fecha De Pago</t>
  </si>
  <si>
    <t>Balance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</si>
  <si>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</si>
  <si>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</si>
  <si>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</si>
  <si>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</si>
  <si>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</si>
  <si>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</si>
  <si>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JEAN CARLOS FAMILIA.</t>
  </si>
  <si>
    <t>TRANSFERENCIA FONDO 03.</t>
  </si>
  <si>
    <t>INSTITUTO NACIONAL DE AGUAS POSTABLES Y ALCANTARILLADO (INAPA)</t>
  </si>
  <si>
    <t>ALICIA MERCEDES ARIAS DE FONTANILLAS.</t>
  </si>
  <si>
    <t>PAGO POR SERVICIO DE LIMPIEZA  DE DRENAJE,HOSPITAL MUNICIPAL RESTAURACION.</t>
  </si>
  <si>
    <t xml:space="preserve">     LICDA.ALICIA MERCEDES ARIAS.</t>
  </si>
  <si>
    <t>PREPARADO POR:</t>
  </si>
  <si>
    <t>LIBRO BANCO AL 30 DE JUNIO DEL 2026.</t>
  </si>
  <si>
    <t>LIBRO BANCO FONDO REPONIBLE 04. AL  30  DE JUNIO 2026.</t>
  </si>
  <si>
    <t>BIO - NOVA S.R.L.</t>
  </si>
  <si>
    <t>ALTICE DOMINICANA,S.A.</t>
  </si>
  <si>
    <t>YASMIN MINAYA MICHEL.</t>
  </si>
  <si>
    <t>JORGE RICARDO DOMINGUEZ CRUZ.</t>
  </si>
  <si>
    <t>LORENZA CONTRERAS PREZ.</t>
  </si>
  <si>
    <t xml:space="preserve">Pago De Compras De Util Men.Med.Quirurgico Y Reactivos HMR . </t>
  </si>
  <si>
    <t>Pago De Compras De  Alimentos.</t>
  </si>
  <si>
    <t>Pago De Servicios De  Aguas Potables,mes de mayo.</t>
  </si>
  <si>
    <t>Pago De Flete De  Para Retiro De Medicamentos Junio.</t>
  </si>
  <si>
    <t>Pago de Servicios de Flotas.</t>
  </si>
  <si>
    <t>Pago De Viatico Del Mes De Marzo 2026.</t>
  </si>
  <si>
    <t>Pago De Viatico Del Mes De  Abril 2026.</t>
  </si>
  <si>
    <t>Pago De Viatico Del Mes De Marzo y Abril 2026.</t>
  </si>
  <si>
    <r>
      <t xml:space="preserve">                           </t>
    </r>
    <r>
      <rPr>
        <b/>
        <sz val="10"/>
        <color theme="1"/>
        <rFont val="Calibri"/>
        <family val="2"/>
        <scheme val="minor"/>
      </rPr>
      <t xml:space="preserve"> LICDA.ALICIA MERCEDES ARIAS.</t>
    </r>
  </si>
  <si>
    <t>260605002980060616</t>
  </si>
  <si>
    <t>260605002980060619</t>
  </si>
  <si>
    <t>260612002980060472</t>
  </si>
  <si>
    <t>260612002980060475</t>
  </si>
  <si>
    <t>4524000000063</t>
  </si>
  <si>
    <t>JOSE MIGUEL VALVERDE BOLLER</t>
  </si>
  <si>
    <t>42614356931</t>
  </si>
  <si>
    <t>42614451712</t>
  </si>
  <si>
    <t>260622002980060223</t>
  </si>
  <si>
    <t>260622002980060229</t>
  </si>
  <si>
    <t>ALTICE DOMINICANA S.A.</t>
  </si>
  <si>
    <t>Pago Servicios Internet.</t>
  </si>
  <si>
    <t>BIO-NOVA S.R.L.</t>
  </si>
  <si>
    <t>GRUPO TAVARESZ BAUTISTA,SRL.</t>
  </si>
  <si>
    <t>RUDDY MARTINEZ PEÑA</t>
  </si>
  <si>
    <t>YENNY ELIZABETH RECIO.</t>
  </si>
  <si>
    <t>PHD &amp; ASOCIADOS SRL.</t>
  </si>
  <si>
    <t xml:space="preserve">PAGO DE COMPRAS DE REACTIVOS Y  MATERIAL GASTABLE DEL LABORATORIO  DEL HOSPITAL. </t>
  </si>
  <si>
    <t>Pago ComprasCombustibles  Gasolina y Gasoil.</t>
  </si>
  <si>
    <t>Pago De Alimentos,Verduras Y Vegetales.</t>
  </si>
  <si>
    <t>Pago  De Carnes De Res Y Pollo.</t>
  </si>
  <si>
    <t>PAGO DE MANTENIMIENTO DE LA IMPRESORA .</t>
  </si>
  <si>
    <t>/6/2026</t>
  </si>
  <si>
    <t>260630002980060473</t>
  </si>
  <si>
    <t>260630002980060476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</si>
</sst>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&quot;LIBRO BANCO DE ANTICIPOS FINANCIEROS  MC del 1 al &quot;d\ &quot;DE &quot;mmmm\ &quot;de &quot;yyyy"/>
    <numFmt numFmtId="169" formatCode="[$-C0A]d\-mmm\-yy;@"/>
    <numFmt numFmtId="170" formatCode="_-* #,##0.00\ _P_t_s_-;\-* #,##0.00\ _P_t_s_-;_-* &quot;-&quot;??\ _P_t_s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6" fontId="15" fillId="0" borderId="0" applyFont="0" applyFill="0" applyBorder="0" applyAlignment="0" applyProtection="0"/>
    <xf numFmtId="164" fontId="15" fillId="0" borderId="0" applyFont="0" applyFill="0" applyBorder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6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15" fillId="0" borderId="0" applyFont="0" applyFill="0" applyBorder="0" applyAlignment="0" applyProtection="0"/>
  </cellStyleXfs>
  <cellXfs count="108">
    <xf numFmtId="0" fontId="0" fillId="0" borderId="0" xfId="0"/>
    <xf numFmtId="0" fontId="20" fillId="0" borderId="0" xfId="49" applyFont="1" applyAlignment="1">
      <alignment horizontal="center"/>
    </xf>
    <xf numFmtId="49" fontId="19" fillId="2" borderId="0" xfId="49" applyNumberFormat="1" applyFont="1" applyFill="1" applyAlignment="1">
      <alignment horizontal="center"/>
    </xf>
    <xf numFmtId="0" fontId="17" fillId="2" borderId="6" xfId="49" applyFont="1" applyFill="1" applyBorder="1" applyAlignment="1">
      <alignment horizontal="right"/>
    </xf>
    <xf numFmtId="0" fontId="17" fillId="2" borderId="0" xfId="49" applyFont="1" applyFill="1" applyAlignment="1">
      <alignment horizontal="right" wrapText="1"/>
    </xf>
    <xf numFmtId="4" fontId="17" fillId="2" borderId="0" xfId="49" applyNumberFormat="1" applyFont="1" applyFill="1" applyAlignment="1">
      <alignment horizontal="center" vertical="center"/>
    </xf>
    <xf numFmtId="165" fontId="17" fillId="2" borderId="0" xfId="51" applyFont="1" applyFill="1" applyAlignment="1">
      <alignment horizontal="left" wrapText="1"/>
    </xf>
    <xf numFmtId="4" fontId="19" fillId="2" borderId="0" xfId="49" applyNumberFormat="1" applyFont="1" applyFill="1" applyAlignment="1">
      <alignment horizontal="right"/>
    </xf>
    <xf numFmtId="0" fontId="17" fillId="2" borderId="0" xfId="49" applyFont="1" applyFill="1" applyAlignment="1">
      <alignment horizontal="right"/>
    </xf>
    <xf numFmtId="49" fontId="21" fillId="2" borderId="0" xfId="49" applyNumberFormat="1" applyFont="1" applyFill="1" applyAlignment="1">
      <alignment horizontal="center"/>
    </xf>
    <xf numFmtId="0" fontId="22" fillId="2" borderId="0" xfId="49" applyFont="1" applyFill="1" applyAlignment="1">
      <alignment horizontal="left"/>
    </xf>
    <xf numFmtId="49" fontId="22" fillId="2" borderId="0" xfId="49" applyNumberFormat="1" applyFont="1" applyFill="1" applyAlignment="1">
      <alignment horizontal="right" wrapText="1"/>
    </xf>
    <xf numFmtId="4" fontId="21" fillId="2" borderId="0" xfId="49" applyNumberFormat="1" applyFont="1" applyFill="1" applyAlignment="1">
      <alignment horizontal="right"/>
    </xf>
    <xf numFmtId="4" fontId="2" fillId="0" borderId="0" xfId="49" applyNumberFormat="1" applyAlignment="1">
      <alignment horizontal="right"/>
    </xf>
    <xf numFmtId="49" fontId="2" fillId="0" borderId="0" xfId="49" applyNumberFormat="1" applyAlignment="1">
      <alignment horizontal="right" wrapText="1"/>
    </xf>
    <xf numFmtId="49" fontId="2" fillId="0" borderId="0" xfId="49" applyNumberFormat="1" applyAlignment="1">
      <alignment horizontal="center"/>
    </xf>
    <xf numFmtId="4" fontId="2" fillId="0" borderId="0" xfId="49" applyNumberFormat="1" applyAlignment="1">
      <alignment horizontal="center" vertical="center"/>
    </xf>
    <xf numFmtId="165" fontId="0" fillId="0" borderId="0" xfId="51" applyFont="1" applyAlignment="1">
      <alignment horizontal="right" wrapText="1"/>
    </xf>
    <xf numFmtId="165" fontId="20" fillId="2" borderId="1" xfId="51" applyFont="1" applyFill="1" applyBorder="1" applyAlignment="1">
      <alignment horizontal="right" vertical="center" wrapText="1"/>
    </xf>
    <xf numFmtId="165" fontId="20" fillId="2" borderId="1" xfId="51" applyFont="1" applyFill="1" applyBorder="1" applyAlignment="1">
      <alignment horizontal="center"/>
    </xf>
    <xf numFmtId="165" fontId="0" fillId="0" borderId="0" xfId="51" applyFont="1" applyAlignment="1">
      <alignment horizontal="left"/>
    </xf>
    <xf numFmtId="169" fontId="25" fillId="0" borderId="0" xfId="52" applyNumberFormat="1" applyFont="1" applyProtection="1">
      <protection hidden="1"/>
    </xf>
    <xf numFmtId="0" fontId="26" fillId="0" borderId="0" xfId="52" applyFont="1" applyProtection="1">
      <protection hidden="1"/>
    </xf>
    <xf numFmtId="0" fontId="26" fillId="0" borderId="0" xfId="52" applyFont="1" applyAlignment="1" applyProtection="1">
      <alignment horizontal="left"/>
      <protection hidden="1"/>
    </xf>
    <xf numFmtId="0" fontId="26" fillId="0" borderId="0" xfId="52" applyFont="1" applyAlignment="1" applyProtection="1">
      <alignment horizontal="left" wrapText="1"/>
      <protection hidden="1"/>
    </xf>
    <xf numFmtId="170" fontId="27" fillId="0" borderId="0" xfId="14" applyNumberFormat="1" applyFont="1" applyFill="1" applyProtection="1">
      <protection hidden="1"/>
    </xf>
    <xf numFmtId="170" fontId="26" fillId="0" borderId="0" xfId="14" applyNumberFormat="1" applyFont="1" applyFill="1" applyProtection="1">
      <protection hidden="1"/>
    </xf>
    <xf numFmtId="170" fontId="26" fillId="0" borderId="0" xfId="14" applyNumberFormat="1" applyFont="1" applyFill="1" applyAlignment="1" applyProtection="1">
      <alignment vertical="center"/>
      <protection hidden="1"/>
    </xf>
    <xf numFmtId="169" fontId="25" fillId="0" borderId="7" xfId="52" applyNumberFormat="1" applyFont="1" applyBorder="1" applyAlignment="1" applyProtection="1">
      <alignment horizontal="center"/>
      <protection hidden="1"/>
    </xf>
    <xf numFmtId="0" fontId="25" fillId="0" borderId="8" xfId="52" applyFont="1" applyBorder="1" applyAlignment="1" applyProtection="1">
      <alignment horizontal="center"/>
      <protection hidden="1"/>
    </xf>
    <xf numFmtId="0" fontId="25" fillId="0" borderId="8" xfId="52" applyFont="1" applyBorder="1" applyAlignment="1" applyProtection="1">
      <alignment horizontal="center" wrapText="1"/>
      <protection hidden="1"/>
    </xf>
    <xf numFmtId="0" fontId="25" fillId="0" borderId="9" xfId="52" applyFont="1" applyBorder="1" applyAlignment="1" applyProtection="1">
      <alignment horizontal="center"/>
      <protection hidden="1"/>
    </xf>
    <xf numFmtId="169" fontId="15" fillId="0" borderId="0" xfId="40" applyNumberFormat="1"/>
    <xf numFmtId="0" fontId="15" fillId="0" borderId="0" xfId="40"/>
    <xf numFmtId="0" fontId="15" fillId="0" borderId="0" xfId="40" applyAlignment="1">
      <alignment wrapText="1"/>
    </xf>
    <xf numFmtId="43" fontId="15" fillId="0" borderId="0" xfId="40" applyNumberFormat="1"/>
    <xf numFmtId="0" fontId="15" fillId="0" borderId="0" xfId="40" applyAlignment="1">
      <alignment vertical="center"/>
    </xf>
    <xf numFmtId="4" fontId="15" fillId="0" borderId="0" xfId="40" applyNumberFormat="1" applyAlignment="1">
      <alignment vertical="center"/>
    </xf>
    <xf numFmtId="170" fontId="15" fillId="0" borderId="0" xfId="40" applyNumberFormat="1"/>
    <xf numFmtId="49" fontId="23" fillId="0" borderId="0" xfId="49" applyNumberFormat="1" applyFont="1" applyAlignment="1">
      <alignment horizontal="center"/>
    </xf>
    <xf numFmtId="170" fontId="15" fillId="0" borderId="3" xfId="14" applyNumberFormat="1" applyFont="1" applyFill="1" applyBorder="1" applyAlignment="1" applyProtection="1">
      <alignment vertical="center"/>
      <protection hidden="1"/>
    </xf>
    <xf numFmtId="0" fontId="15" fillId="0" borderId="1" xfId="15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" fontId="15" fillId="3" borderId="1" xfId="55" applyNumberFormat="1" applyFont="1" applyFill="1" applyBorder="1" applyAlignment="1">
      <alignment horizontal="center" vertical="center" wrapText="1"/>
    </xf>
    <xf numFmtId="169" fontId="29" fillId="2" borderId="1" xfId="53" applyNumberFormat="1" applyFont="1" applyFill="1" applyBorder="1" applyAlignment="1" applyProtection="1">
      <alignment horizontal="center" vertical="center" wrapText="1"/>
      <protection hidden="1"/>
    </xf>
    <xf numFmtId="49" fontId="29" fillId="2" borderId="1" xfId="53" applyNumberFormat="1" applyFont="1" applyFill="1" applyBorder="1" applyAlignment="1" applyProtection="1">
      <alignment horizontal="center" vertical="center"/>
      <protection hidden="1"/>
    </xf>
    <xf numFmtId="0" fontId="29" fillId="2" borderId="1" xfId="53" applyFont="1" applyFill="1" applyBorder="1" applyAlignment="1" applyProtection="1">
      <alignment horizontal="left" vertical="center" wrapText="1"/>
      <protection hidden="1"/>
    </xf>
    <xf numFmtId="166" fontId="29" fillId="2" borderId="1" xfId="14" applyNumberFormat="1" applyFont="1" applyFill="1" applyBorder="1" applyAlignment="1" applyProtection="1">
      <alignment vertical="center"/>
      <protection hidden="1"/>
    </xf>
    <xf numFmtId="170" fontId="30" fillId="2" borderId="12" xfId="56" applyNumberFormat="1" applyFont="1" applyFill="1" applyBorder="1" applyAlignment="1">
      <alignment vertical="center"/>
    </xf>
    <xf numFmtId="4" fontId="20" fillId="2" borderId="1" xfId="49" applyNumberFormat="1" applyFont="1" applyFill="1" applyBorder="1" applyAlignment="1">
      <alignment vertical="center"/>
    </xf>
    <xf numFmtId="14" fontId="15" fillId="2" borderId="1" xfId="49" applyNumberFormat="1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 wrapText="1"/>
    </xf>
    <xf numFmtId="0" fontId="15" fillId="2" borderId="1" xfId="49" applyFont="1" applyFill="1" applyBorder="1" applyAlignment="1">
      <alignment horizontal="center"/>
    </xf>
    <xf numFmtId="165" fontId="15" fillId="2" borderId="1" xfId="51" applyFont="1" applyFill="1" applyBorder="1" applyAlignment="1">
      <alignment horizontal="right" wrapText="1"/>
    </xf>
    <xf numFmtId="0" fontId="15" fillId="2" borderId="1" xfId="49" applyFont="1" applyFill="1" applyBorder="1" applyAlignment="1">
      <alignment horizontal="center" wrapText="1"/>
    </xf>
    <xf numFmtId="0" fontId="15" fillId="2" borderId="1" xfId="49" applyFont="1" applyFill="1" applyBorder="1" applyAlignment="1">
      <alignment horizontal="center" vertical="center"/>
    </xf>
    <xf numFmtId="49" fontId="15" fillId="2" borderId="1" xfId="49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5" fontId="15" fillId="2" borderId="1" xfId="51" applyFont="1" applyFill="1" applyBorder="1" applyAlignment="1">
      <alignment horizontal="center" vertical="center" wrapText="1"/>
    </xf>
    <xf numFmtId="14" fontId="15" fillId="2" borderId="1" xfId="49" applyNumberFormat="1" applyFont="1" applyFill="1" applyBorder="1" applyAlignment="1">
      <alignment horizontal="right"/>
    </xf>
    <xf numFmtId="14" fontId="15" fillId="0" borderId="1" xfId="15" applyNumberFormat="1" applyBorder="1" applyAlignment="1">
      <alignment horizontal="center" vertical="center"/>
    </xf>
    <xf numFmtId="0" fontId="15" fillId="0" borderId="1" xfId="15" applyBorder="1" applyAlignment="1">
      <alignment horizontal="center" vertical="center"/>
    </xf>
    <xf numFmtId="0" fontId="15" fillId="0" borderId="1" xfId="15" applyBorder="1" applyAlignment="1">
      <alignment horizontal="center" vertical="center" wrapText="1"/>
    </xf>
    <xf numFmtId="166" fontId="15" fillId="3" borderId="1" xfId="55" applyNumberFormat="1" applyFont="1" applyFill="1" applyBorder="1" applyAlignment="1" applyProtection="1">
      <alignment horizontal="center"/>
      <protection locked="0"/>
    </xf>
    <xf numFmtId="4" fontId="31" fillId="0" borderId="0" xfId="49" applyNumberFormat="1" applyFont="1" applyAlignment="1">
      <alignment horizontal="center" vertical="center"/>
    </xf>
    <xf numFmtId="165" fontId="32" fillId="0" borderId="0" xfId="51" applyFont="1" applyAlignment="1">
      <alignment horizontal="right" wrapText="1"/>
    </xf>
    <xf numFmtId="49" fontId="33" fillId="2" borderId="0" xfId="49" applyNumberFormat="1" applyFont="1" applyFill="1" applyAlignment="1">
      <alignment horizontal="center"/>
    </xf>
    <xf numFmtId="0" fontId="34" fillId="2" borderId="0" xfId="49" applyFont="1" applyFill="1" applyAlignment="1">
      <alignment horizontal="right"/>
    </xf>
    <xf numFmtId="49" fontId="1" fillId="2" borderId="0" xfId="49" applyNumberFormat="1" applyFont="1" applyFill="1" applyAlignment="1">
      <alignment horizontal="center"/>
    </xf>
    <xf numFmtId="49" fontId="23" fillId="2" borderId="6" xfId="49" applyNumberFormat="1" applyFont="1" applyFill="1" applyBorder="1" applyAlignment="1">
      <alignment horizontal="center"/>
    </xf>
    <xf numFmtId="0" fontId="23" fillId="2" borderId="0" xfId="49" applyFont="1" applyFill="1" applyAlignment="1">
      <alignment horizontal="left"/>
    </xf>
    <xf numFmtId="49" fontId="23" fillId="2" borderId="0" xfId="49" applyNumberFormat="1" applyFont="1" applyFill="1" applyAlignment="1">
      <alignment horizontal="center"/>
    </xf>
    <xf numFmtId="4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left"/>
    </xf>
    <xf numFmtId="4" fontId="34" fillId="2" borderId="0" xfId="49" applyNumberFormat="1" applyFont="1" applyFill="1" applyAlignment="1">
      <alignment horizontal="center" vertical="center"/>
    </xf>
    <xf numFmtId="165" fontId="34" fillId="2" borderId="0" xfId="51" applyFont="1" applyFill="1" applyAlignment="1">
      <alignment horizontal="left" wrapText="1"/>
    </xf>
    <xf numFmtId="169" fontId="35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1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10" xfId="14" applyNumberFormat="1" applyFont="1" applyFill="1" applyBorder="1" applyAlignment="1" applyProtection="1">
      <alignment vertical="center"/>
      <protection hidden="1"/>
    </xf>
    <xf numFmtId="169" fontId="35" fillId="2" borderId="7" xfId="40" applyNumberFormat="1" applyFont="1" applyFill="1" applyBorder="1" applyAlignment="1">
      <alignment horizontal="center" vertical="center" wrapText="1"/>
    </xf>
    <xf numFmtId="49" fontId="34" fillId="2" borderId="1" xfId="49" applyNumberFormat="1" applyFont="1" applyFill="1" applyBorder="1" applyAlignment="1">
      <alignment horizontal="center" wrapText="1"/>
    </xf>
    <xf numFmtId="0" fontId="34" fillId="2" borderId="1" xfId="49" applyFont="1" applyFill="1" applyBorder="1" applyAlignment="1">
      <alignment horizontal="left"/>
    </xf>
    <xf numFmtId="4" fontId="34" fillId="2" borderId="1" xfId="49" applyNumberFormat="1" applyFont="1" applyFill="1" applyBorder="1" applyAlignment="1">
      <alignment horizontal="center" vertical="center"/>
    </xf>
    <xf numFmtId="165" fontId="34" fillId="2" borderId="1" xfId="51" applyFont="1" applyFill="1" applyBorder="1" applyAlignment="1">
      <alignment horizontal="right" wrapText="1"/>
    </xf>
    <xf numFmtId="4" fontId="34" fillId="2" borderId="1" xfId="49" applyNumberFormat="1" applyFont="1" applyFill="1" applyBorder="1" applyAlignment="1">
      <alignment horizontal="center"/>
    </xf>
    <xf numFmtId="0" fontId="34" fillId="2" borderId="1" xfId="49" applyFont="1" applyFill="1" applyBorder="1" applyAlignment="1">
      <alignment horizontal="left" vertical="center"/>
    </xf>
    <xf numFmtId="14" fontId="15" fillId="0" borderId="1" xfId="15" applyNumberFormat="1" applyBorder="1" applyAlignment="1">
      <alignment horizontal="center"/>
    </xf>
    <xf numFmtId="0" fontId="15" fillId="0" borderId="11" xfId="40" applyBorder="1" applyAlignment="1" applyProtection="1">
      <alignment horizontal="center" vertical="center" wrapText="1"/>
      <protection hidden="1"/>
    </xf>
    <xf numFmtId="4" fontId="15" fillId="0" borderId="11" xfId="40" applyNumberFormat="1" applyBorder="1" applyAlignment="1" applyProtection="1">
      <alignment horizontal="center" vertical="center" wrapText="1"/>
      <protection hidden="1"/>
    </xf>
    <xf numFmtId="170" fontId="15" fillId="0" borderId="1" xfId="40" applyNumberFormat="1" applyBorder="1" applyAlignment="1" applyProtection="1">
      <alignment vertical="center"/>
      <protection hidden="1"/>
    </xf>
    <xf numFmtId="170" fontId="15" fillId="0" borderId="3" xfId="40" applyNumberFormat="1" applyBorder="1" applyAlignment="1" applyProtection="1">
      <alignment vertical="center"/>
      <protection hidden="1"/>
    </xf>
    <xf numFmtId="169" fontId="15" fillId="0" borderId="11" xfId="15" applyNumberFormat="1" applyBorder="1" applyAlignment="1" applyProtection="1">
      <alignment horizontal="center" vertical="center" wrapText="1"/>
      <protection hidden="1"/>
    </xf>
    <xf numFmtId="0" fontId="15" fillId="0" borderId="1" xfId="15" applyBorder="1" applyAlignment="1" applyProtection="1">
      <alignment horizontal="center" vertical="center"/>
      <protection hidden="1"/>
    </xf>
    <xf numFmtId="170" fontId="15" fillId="2" borderId="1" xfId="14" applyNumberFormat="1" applyFont="1" applyFill="1" applyBorder="1" applyAlignment="1" applyProtection="1">
      <alignment vertical="center"/>
      <protection hidden="1"/>
    </xf>
    <xf numFmtId="4" fontId="30" fillId="0" borderId="0" xfId="49" applyNumberFormat="1" applyFont="1" applyAlignment="1">
      <alignment horizontal="center" vertical="center"/>
    </xf>
    <xf numFmtId="0" fontId="15" fillId="0" borderId="1" xfId="15" applyBorder="1" applyAlignment="1">
      <alignment vertical="center" wrapText="1"/>
    </xf>
    <xf numFmtId="0" fontId="15" fillId="2" borderId="1" xfId="49" applyFont="1" applyFill="1" applyBorder="1" applyAlignment="1">
      <alignment vertical="center" wrapText="1"/>
    </xf>
    <xf numFmtId="4" fontId="23" fillId="2" borderId="6" xfId="49" applyNumberFormat="1" applyFont="1" applyFill="1" applyBorder="1" applyAlignment="1">
      <alignment horizontal="center"/>
    </xf>
    <xf numFmtId="0" fontId="20" fillId="0" borderId="0" xfId="50" applyFont="1" applyAlignment="1" applyProtection="1">
      <alignment horizontal="center"/>
      <protection hidden="1"/>
    </xf>
    <xf numFmtId="0" fontId="20" fillId="0" borderId="0" xfId="49" applyFont="1" applyAlignment="1">
      <alignment horizontal="center"/>
    </xf>
    <xf numFmtId="17" fontId="17" fillId="0" borderId="2" xfId="49" applyNumberFormat="1" applyFont="1" applyBorder="1" applyAlignment="1">
      <alignment horizontal="center"/>
    </xf>
    <xf numFmtId="0" fontId="20" fillId="2" borderId="3" xfId="49" applyFont="1" applyFill="1" applyBorder="1" applyAlignment="1">
      <alignment horizontal="center"/>
    </xf>
    <xf numFmtId="0" fontId="20" fillId="2" borderId="4" xfId="49" applyFont="1" applyFill="1" applyBorder="1" applyAlignment="1">
      <alignment horizontal="center"/>
    </xf>
    <xf numFmtId="0" fontId="20" fillId="2" borderId="5" xfId="49" applyFont="1" applyFill="1" applyBorder="1" applyAlignment="1">
      <alignment horizontal="center"/>
    </xf>
    <xf numFmtId="0" fontId="28" fillId="0" borderId="0" xfId="50" applyFont="1" applyAlignment="1" applyProtection="1">
      <alignment horizontal="center"/>
      <protection hidden="1"/>
    </xf>
    <xf numFmtId="168" fontId="20" fillId="0" borderId="0" xfId="52" applyNumberFormat="1" applyFont="1" applyAlignment="1" applyProtection="1">
      <alignment horizontal="center"/>
      <protection hidden="1"/>
    </xf>
    <xf numFmtId="0" fontId="20" fillId="0" borderId="0" xfId="52" applyFont="1" applyAlignment="1" applyProtection="1">
      <alignment horizontal="center"/>
      <protection hidden="1"/>
    </xf>
    <xf numFmtId="4" fontId="23" fillId="2" borderId="0" xfId="49" applyNumberFormat="1" applyFont="1" applyFill="1" applyAlignment="1">
      <alignment horizontal="center"/>
    </xf>
  </cellXfs>
  <cellStyles count="57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" xfId="5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5"/>
    <cellStyle name="Porcentual 2" xfId="3"/>
    <cellStyle name="Porcentual 3" xfId="11"/>
    <cellStyle name="Porcentual 3 2" xfId="2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</xdr:col>
      <xdr:colOff>477879</xdr:colOff>
      <xdr:row>37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xmlns="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37</xdr:row>
      <xdr:rowOff>0</xdr:rowOff>
    </xdr:from>
    <xdr:to>
      <xdr:col>2</xdr:col>
      <xdr:colOff>2027017</xdr:colOff>
      <xdr:row>37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xmlns="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66674</xdr:rowOff>
    </xdr:from>
    <xdr:to>
      <xdr:col>1</xdr:col>
      <xdr:colOff>477879</xdr:colOff>
      <xdr:row>39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xmlns="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40</xdr:row>
      <xdr:rowOff>78582</xdr:rowOff>
    </xdr:from>
    <xdr:to>
      <xdr:col>3</xdr:col>
      <xdr:colOff>2027017</xdr:colOff>
      <xdr:row>40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xmlns="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163286</xdr:rowOff>
    </xdr:from>
    <xdr:ext cx="1516380" cy="684245"/>
    <xdr:pic>
      <xdr:nvPicPr>
        <xdr:cNvPr id="9" name="9 Imagen">
          <a:extLst>
            <a:ext uri="{FF2B5EF4-FFF2-40B4-BE49-F238E27FC236}">
              <a16:creationId xmlns:a16="http://schemas.microsoft.com/office/drawing/2014/main" xmlns="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163286"/>
          <a:ext cx="1516380" cy="6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37</xdr:row>
      <xdr:rowOff>163286</xdr:rowOff>
    </xdr:from>
    <xdr:ext cx="1212981" cy="606490"/>
    <xdr:pic>
      <xdr:nvPicPr>
        <xdr:cNvPr id="10" name="9 Imagen">
          <a:extLst>
            <a:ext uri="{FF2B5EF4-FFF2-40B4-BE49-F238E27FC236}">
              <a16:creationId xmlns:a16="http://schemas.microsoft.com/office/drawing/2014/main" xmlns="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12254204"/>
          <a:ext cx="1212981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234" displayName="Tabla234" ref="A44:G56" totalsRowShown="0" headerRowDxfId="10" dataDxfId="8" headerRowBorderDxfId="9" tableBorderDxfId="7">
  <tableColumns count="7">
    <tableColumn id="1" name="Fecha De Pago" dataDxfId="6"/>
    <tableColumn id="2" name="No.Ck/Transf" dataDxfId="5"/>
    <tableColumn id="3" name="NOMBRE " dataDxfId="4"/>
    <tableColumn id="4" name="Descripcion" dataDxfId="3"/>
    <tableColumn id="5" name="Ingresos " dataDxfId="2"/>
    <tableColumn id="6" name="Egresos" dataDxfId="1"/>
    <tableColumn id="7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9" zoomScale="98" zoomScaleNormal="98" workbookViewId="0">
      <selection activeCell="B26" sqref="B26"/>
    </sheetView>
  </sheetViews>
  <sheetFormatPr baseColWidth="10" defaultRowHeight="12.75" x14ac:dyDescent="0.2"/>
  <cols>
    <col min="1" max="1" width="10.85546875" customWidth="1"/>
    <col min="2" max="2" width="23.7109375" customWidth="1"/>
    <col min="3" max="3" width="30.42578125" customWidth="1"/>
    <col min="4" max="4" width="32.140625" customWidth="1"/>
    <col min="5" max="5" width="14.28515625" customWidth="1"/>
    <col min="6" max="6" width="15.7109375" customWidth="1"/>
    <col min="7" max="7" width="18.7109375" customWidth="1"/>
  </cols>
  <sheetData>
    <row r="1" spans="1:7" x14ac:dyDescent="0.2">
      <c r="A1" s="98" t="s">
        <v>0</v>
      </c>
      <c r="B1" s="98"/>
      <c r="C1" s="98"/>
      <c r="D1" s="98"/>
      <c r="E1" s="98"/>
      <c r="F1" s="98"/>
      <c r="G1" s="98"/>
    </row>
    <row r="2" spans="1:7" x14ac:dyDescent="0.2">
      <c r="A2" s="99" t="s">
        <v>44</v>
      </c>
      <c r="B2" s="99"/>
      <c r="C2" s="99"/>
      <c r="D2" s="99"/>
      <c r="E2" s="99"/>
      <c r="F2" s="99"/>
      <c r="G2" s="99"/>
    </row>
    <row r="3" spans="1:7" x14ac:dyDescent="0.2">
      <c r="A3" s="1"/>
      <c r="B3" s="1"/>
      <c r="C3" s="1" t="s">
        <v>15</v>
      </c>
      <c r="D3" s="1"/>
      <c r="E3" s="1"/>
      <c r="F3" s="1"/>
      <c r="G3" s="1"/>
    </row>
    <row r="4" spans="1:7" x14ac:dyDescent="0.2">
      <c r="A4" s="99" t="s">
        <v>3</v>
      </c>
      <c r="B4" s="99"/>
      <c r="C4" s="99"/>
      <c r="D4" s="99"/>
      <c r="E4" s="99"/>
      <c r="F4" s="99"/>
      <c r="G4" s="99"/>
    </row>
    <row r="5" spans="1:7" ht="18.75" thickBot="1" x14ac:dyDescent="0.3">
      <c r="A5" s="100"/>
      <c r="B5" s="100"/>
      <c r="C5" s="100"/>
      <c r="D5" s="100"/>
      <c r="E5" s="100"/>
      <c r="F5" s="100"/>
      <c r="G5" s="100"/>
    </row>
    <row r="6" spans="1:7" ht="31.15" customHeight="1" thickBot="1" x14ac:dyDescent="0.3">
      <c r="A6" s="79" t="s">
        <v>29</v>
      </c>
      <c r="B6" s="80" t="s">
        <v>4</v>
      </c>
      <c r="C6" s="81" t="s">
        <v>5</v>
      </c>
      <c r="D6" s="80" t="s">
        <v>6</v>
      </c>
      <c r="E6" s="82" t="s">
        <v>7</v>
      </c>
      <c r="F6" s="83" t="s">
        <v>8</v>
      </c>
      <c r="G6" s="84" t="s">
        <v>9</v>
      </c>
    </row>
    <row r="7" spans="1:7" ht="21" customHeight="1" x14ac:dyDescent="0.2">
      <c r="A7" s="50">
        <v>46173</v>
      </c>
      <c r="B7" s="51"/>
      <c r="C7" s="52" t="s">
        <v>10</v>
      </c>
      <c r="D7" s="52"/>
      <c r="E7" s="53">
        <f>1239663.13-1100</f>
        <v>1238563.1299999999</v>
      </c>
      <c r="F7" s="53"/>
      <c r="G7" s="53">
        <f>+E7+F7</f>
        <v>1238563.1299999999</v>
      </c>
    </row>
    <row r="8" spans="1:7" ht="27.6" customHeight="1" x14ac:dyDescent="0.2">
      <c r="A8" s="50">
        <v>46178</v>
      </c>
      <c r="B8" s="51" t="s">
        <v>60</v>
      </c>
      <c r="C8" s="52" t="s">
        <v>31</v>
      </c>
      <c r="D8" s="54" t="s">
        <v>32</v>
      </c>
      <c r="E8" s="53">
        <v>1100</v>
      </c>
      <c r="F8" s="53"/>
      <c r="G8" s="53">
        <f>+G7+E8</f>
        <v>1239663.1299999999</v>
      </c>
    </row>
    <row r="9" spans="1:7" ht="29.45" customHeight="1" x14ac:dyDescent="0.2">
      <c r="A9" s="50">
        <v>46178</v>
      </c>
      <c r="B9" s="51" t="s">
        <v>61</v>
      </c>
      <c r="C9" s="55" t="s">
        <v>33</v>
      </c>
      <c r="D9" s="54" t="s">
        <v>34</v>
      </c>
      <c r="E9" s="53">
        <v>10675</v>
      </c>
      <c r="F9" s="53"/>
      <c r="G9" s="53">
        <f t="shared" ref="G9:G14" si="0">+G8+E9</f>
        <v>1250338.1299999999</v>
      </c>
    </row>
    <row r="10" spans="1:7" ht="33.6" customHeight="1" x14ac:dyDescent="0.2">
      <c r="A10" s="50">
        <v>46185</v>
      </c>
      <c r="B10" s="51" t="s">
        <v>62</v>
      </c>
      <c r="C10" s="52" t="s">
        <v>31</v>
      </c>
      <c r="D10" s="54" t="s">
        <v>32</v>
      </c>
      <c r="E10" s="53">
        <v>1300</v>
      </c>
      <c r="F10" s="53"/>
      <c r="G10" s="53">
        <f t="shared" si="0"/>
        <v>1251638.1299999999</v>
      </c>
    </row>
    <row r="11" spans="1:7" ht="33.6" customHeight="1" x14ac:dyDescent="0.2">
      <c r="A11" s="50">
        <v>46185</v>
      </c>
      <c r="B11" s="51" t="s">
        <v>63</v>
      </c>
      <c r="C11" s="55" t="s">
        <v>33</v>
      </c>
      <c r="D11" s="54" t="s">
        <v>34</v>
      </c>
      <c r="E11" s="53">
        <v>8080</v>
      </c>
      <c r="F11" s="53"/>
      <c r="G11" s="53">
        <f t="shared" si="0"/>
        <v>1259718.1299999999</v>
      </c>
    </row>
    <row r="12" spans="1:7" ht="33.6" customHeight="1" x14ac:dyDescent="0.2">
      <c r="A12" s="50">
        <v>46189</v>
      </c>
      <c r="B12" s="51" t="s">
        <v>64</v>
      </c>
      <c r="C12" s="52" t="s">
        <v>35</v>
      </c>
      <c r="D12" s="54" t="s">
        <v>36</v>
      </c>
      <c r="E12" s="53">
        <v>196203.11</v>
      </c>
      <c r="F12" s="53"/>
      <c r="G12" s="53">
        <f t="shared" si="0"/>
        <v>1455921.2399999998</v>
      </c>
    </row>
    <row r="13" spans="1:7" ht="30" customHeight="1" x14ac:dyDescent="0.2">
      <c r="A13" s="50">
        <v>46195</v>
      </c>
      <c r="B13" s="51" t="s">
        <v>68</v>
      </c>
      <c r="C13" s="52" t="s">
        <v>31</v>
      </c>
      <c r="D13" s="54" t="s">
        <v>32</v>
      </c>
      <c r="E13" s="53">
        <v>2250</v>
      </c>
      <c r="F13" s="53"/>
      <c r="G13" s="53">
        <f t="shared" si="0"/>
        <v>1458171.2399999998</v>
      </c>
    </row>
    <row r="14" spans="1:7" ht="33.6" customHeight="1" x14ac:dyDescent="0.2">
      <c r="A14" s="50">
        <v>46195</v>
      </c>
      <c r="B14" s="51" t="s">
        <v>69</v>
      </c>
      <c r="C14" s="52" t="s">
        <v>33</v>
      </c>
      <c r="D14" s="54" t="s">
        <v>34</v>
      </c>
      <c r="E14" s="53">
        <v>13055</v>
      </c>
      <c r="F14" s="53"/>
      <c r="G14" s="53">
        <f t="shared" si="0"/>
        <v>1471226.2399999998</v>
      </c>
    </row>
    <row r="15" spans="1:7" ht="45" customHeight="1" x14ac:dyDescent="0.2">
      <c r="A15" s="50">
        <v>46198</v>
      </c>
      <c r="B15" s="56" t="s">
        <v>66</v>
      </c>
      <c r="C15" s="54" t="s">
        <v>65</v>
      </c>
      <c r="D15" s="54" t="s">
        <v>41</v>
      </c>
      <c r="E15" s="53"/>
      <c r="F15" s="53">
        <v>3500</v>
      </c>
      <c r="G15" s="53">
        <f>+G14-F15</f>
        <v>1467726.2399999998</v>
      </c>
    </row>
    <row r="16" spans="1:7" ht="30" customHeight="1" x14ac:dyDescent="0.2">
      <c r="A16" s="50">
        <v>46198</v>
      </c>
      <c r="B16" s="56" t="s">
        <v>67</v>
      </c>
      <c r="C16" s="52" t="s">
        <v>70</v>
      </c>
      <c r="D16" s="54" t="s">
        <v>71</v>
      </c>
      <c r="E16" s="53"/>
      <c r="F16" s="53">
        <v>2587</v>
      </c>
      <c r="G16" s="53">
        <f>+G15-F16</f>
        <v>1465139.2399999998</v>
      </c>
    </row>
    <row r="17" spans="1:7" ht="30" customHeight="1" x14ac:dyDescent="0.2">
      <c r="A17" s="50">
        <v>46203</v>
      </c>
      <c r="B17" s="56">
        <v>42642161549</v>
      </c>
      <c r="C17" s="52" t="s">
        <v>72</v>
      </c>
      <c r="D17" s="54" t="s">
        <v>77</v>
      </c>
      <c r="E17" s="53"/>
      <c r="F17" s="53">
        <v>158066</v>
      </c>
      <c r="G17" s="53">
        <f t="shared" ref="G17:G22" si="1">+G16-F17</f>
        <v>1307073.2399999998</v>
      </c>
    </row>
    <row r="18" spans="1:7" ht="30" customHeight="1" x14ac:dyDescent="0.2">
      <c r="A18" s="50">
        <v>46203</v>
      </c>
      <c r="B18" s="56">
        <v>42642178672</v>
      </c>
      <c r="C18" s="52" t="s">
        <v>73</v>
      </c>
      <c r="D18" s="54" t="s">
        <v>78</v>
      </c>
      <c r="E18" s="53"/>
      <c r="F18" s="53">
        <v>49250</v>
      </c>
      <c r="G18" s="53">
        <f t="shared" si="1"/>
        <v>1257823.2399999998</v>
      </c>
    </row>
    <row r="19" spans="1:7" ht="30" customHeight="1" x14ac:dyDescent="0.2">
      <c r="A19" s="50">
        <v>46203</v>
      </c>
      <c r="B19" s="56">
        <v>42642195122</v>
      </c>
      <c r="C19" s="52" t="s">
        <v>74</v>
      </c>
      <c r="D19" s="54" t="s">
        <v>79</v>
      </c>
      <c r="E19" s="53"/>
      <c r="F19" s="53">
        <v>18867</v>
      </c>
      <c r="G19" s="53">
        <f t="shared" si="1"/>
        <v>1238956.2399999998</v>
      </c>
    </row>
    <row r="20" spans="1:7" ht="18" customHeight="1" x14ac:dyDescent="0.2">
      <c r="A20" s="50">
        <v>46203</v>
      </c>
      <c r="B20" s="56">
        <v>42642213967</v>
      </c>
      <c r="C20" s="52" t="s">
        <v>75</v>
      </c>
      <c r="D20" s="54" t="s">
        <v>80</v>
      </c>
      <c r="E20" s="53"/>
      <c r="F20" s="53">
        <v>11882.6</v>
      </c>
      <c r="G20" s="53">
        <f t="shared" si="1"/>
        <v>1227073.6399999997</v>
      </c>
    </row>
    <row r="21" spans="1:7" ht="27.6" customHeight="1" x14ac:dyDescent="0.2">
      <c r="A21" s="50">
        <v>46203</v>
      </c>
      <c r="B21" s="56">
        <v>42642243154</v>
      </c>
      <c r="C21" s="55" t="s">
        <v>76</v>
      </c>
      <c r="D21" s="54" t="s">
        <v>81</v>
      </c>
      <c r="E21" s="53"/>
      <c r="F21" s="53">
        <v>1000</v>
      </c>
      <c r="G21" s="53">
        <f t="shared" si="1"/>
        <v>1226073.6399999997</v>
      </c>
    </row>
    <row r="22" spans="1:7" ht="49.15" customHeight="1" x14ac:dyDescent="0.2">
      <c r="A22" s="50">
        <v>46203</v>
      </c>
      <c r="B22" s="56">
        <v>42642297802</v>
      </c>
      <c r="C22" s="95" t="s">
        <v>24</v>
      </c>
      <c r="D22" s="96" t="s">
        <v>28</v>
      </c>
      <c r="E22" s="53"/>
      <c r="F22" s="53">
        <v>1968.4</v>
      </c>
      <c r="G22" s="53">
        <f t="shared" si="1"/>
        <v>1224105.2399999998</v>
      </c>
    </row>
    <row r="23" spans="1:7" ht="27" customHeight="1" x14ac:dyDescent="0.2">
      <c r="A23" s="60">
        <v>46203</v>
      </c>
      <c r="B23" s="56" t="s">
        <v>83</v>
      </c>
      <c r="C23" s="62" t="s">
        <v>31</v>
      </c>
      <c r="D23" s="54" t="s">
        <v>32</v>
      </c>
      <c r="E23" s="53">
        <v>2300</v>
      </c>
      <c r="F23" s="53"/>
      <c r="G23" s="58">
        <f>+G22+E23</f>
        <v>1226405.2399999998</v>
      </c>
    </row>
    <row r="24" spans="1:7" ht="31.9" customHeight="1" x14ac:dyDescent="0.2">
      <c r="A24" s="60">
        <v>46203</v>
      </c>
      <c r="B24" s="56" t="s">
        <v>84</v>
      </c>
      <c r="C24" s="62" t="s">
        <v>33</v>
      </c>
      <c r="D24" s="54" t="s">
        <v>34</v>
      </c>
      <c r="E24" s="53">
        <v>4380</v>
      </c>
      <c r="F24" s="53"/>
      <c r="G24" s="58">
        <f t="shared" ref="G24:G25" si="2">+G23+E24</f>
        <v>1230785.2399999998</v>
      </c>
    </row>
    <row r="25" spans="1:7" ht="29.45" customHeight="1" x14ac:dyDescent="0.2">
      <c r="A25" s="60">
        <v>46203</v>
      </c>
      <c r="B25" s="61">
        <v>42643843425</v>
      </c>
      <c r="C25" s="57" t="s">
        <v>33</v>
      </c>
      <c r="D25" s="54" t="s">
        <v>34</v>
      </c>
      <c r="E25" s="53">
        <v>12050</v>
      </c>
      <c r="F25" s="53"/>
      <c r="G25" s="58">
        <f t="shared" si="2"/>
        <v>1242835.2399999998</v>
      </c>
    </row>
    <row r="26" spans="1:7" ht="24" customHeight="1" x14ac:dyDescent="0.2">
      <c r="A26" s="59" t="s">
        <v>82</v>
      </c>
      <c r="B26" s="51"/>
      <c r="C26" s="41" t="s">
        <v>11</v>
      </c>
      <c r="D26" s="52" t="s">
        <v>1</v>
      </c>
      <c r="E26" s="53"/>
      <c r="F26" s="63">
        <v>622.73</v>
      </c>
      <c r="G26" s="58">
        <f>+G25-F26</f>
        <v>1242212.5099999998</v>
      </c>
    </row>
    <row r="27" spans="1:7" x14ac:dyDescent="0.2">
      <c r="A27" s="101" t="s">
        <v>12</v>
      </c>
      <c r="B27" s="102"/>
      <c r="C27" s="102"/>
      <c r="D27" s="103"/>
      <c r="E27" s="49">
        <f>SUM(E8:E26)</f>
        <v>251393.11</v>
      </c>
      <c r="F27" s="18">
        <f>SUM(F8:F26)</f>
        <v>247743.73</v>
      </c>
      <c r="G27" s="19">
        <f>+G26</f>
        <v>1242212.5099999998</v>
      </c>
    </row>
    <row r="28" spans="1:7" ht="18" x14ac:dyDescent="0.25">
      <c r="A28" s="2"/>
      <c r="B28" s="2"/>
      <c r="C28" s="3"/>
      <c r="D28" s="4"/>
      <c r="E28" s="5"/>
      <c r="F28" s="6"/>
      <c r="G28" s="7"/>
    </row>
    <row r="29" spans="1:7" ht="18" x14ac:dyDescent="0.25">
      <c r="A29" s="2"/>
      <c r="B29" s="2"/>
      <c r="C29" s="8"/>
      <c r="D29" s="4"/>
      <c r="E29" s="5"/>
      <c r="F29" s="6"/>
      <c r="G29" s="7"/>
    </row>
    <row r="30" spans="1:7" ht="18" x14ac:dyDescent="0.25">
      <c r="A30" s="66"/>
      <c r="B30" s="66"/>
      <c r="C30" s="67"/>
      <c r="D30" s="4"/>
      <c r="E30" s="74"/>
      <c r="F30" s="75"/>
      <c r="G30" s="7"/>
    </row>
    <row r="31" spans="1:7" ht="18.75" x14ac:dyDescent="0.3">
      <c r="A31" s="68"/>
      <c r="B31" s="69" t="s">
        <v>13</v>
      </c>
      <c r="C31" s="70"/>
      <c r="D31" s="11"/>
      <c r="E31" s="97" t="s">
        <v>14</v>
      </c>
      <c r="F31" s="97"/>
      <c r="G31" s="12"/>
    </row>
    <row r="32" spans="1:7" ht="18.75" x14ac:dyDescent="0.3">
      <c r="A32" s="68"/>
      <c r="B32" s="71" t="s">
        <v>2</v>
      </c>
      <c r="C32" s="70"/>
      <c r="D32" s="11"/>
      <c r="E32" s="107" t="s">
        <v>42</v>
      </c>
      <c r="F32" s="107"/>
      <c r="G32" s="12"/>
    </row>
    <row r="33" spans="1:7" ht="15.75" x14ac:dyDescent="0.25">
      <c r="A33" s="72"/>
      <c r="B33" s="72"/>
      <c r="C33" s="73"/>
      <c r="D33" s="14"/>
      <c r="E33" s="64"/>
      <c r="F33" s="65"/>
      <c r="G33" s="13"/>
    </row>
    <row r="36" spans="1:7" ht="15" x14ac:dyDescent="0.25">
      <c r="A36" s="15"/>
      <c r="B36" s="15"/>
      <c r="C36" s="20"/>
      <c r="D36" s="14"/>
      <c r="E36" s="16"/>
      <c r="F36" s="17"/>
      <c r="G36" s="13"/>
    </row>
    <row r="37" spans="1:7" ht="15" x14ac:dyDescent="0.25">
      <c r="A37" s="15"/>
      <c r="B37" s="15"/>
      <c r="C37" s="20"/>
      <c r="D37" s="14"/>
      <c r="E37" s="16"/>
      <c r="F37" s="17"/>
      <c r="G37" s="13"/>
    </row>
    <row r="38" spans="1:7" ht="15" x14ac:dyDescent="0.25">
      <c r="A38" s="15"/>
      <c r="B38" s="15"/>
      <c r="C38" s="20"/>
      <c r="D38" s="14"/>
      <c r="E38" s="16"/>
      <c r="F38" s="17"/>
      <c r="G38" s="13"/>
    </row>
    <row r="39" spans="1:7" ht="15.75" x14ac:dyDescent="0.25">
      <c r="A39" s="104" t="s">
        <v>16</v>
      </c>
      <c r="B39" s="104"/>
      <c r="C39" s="104"/>
      <c r="D39" s="104"/>
      <c r="E39" s="104"/>
      <c r="F39" s="104"/>
      <c r="G39" s="104"/>
    </row>
    <row r="40" spans="1:7" x14ac:dyDescent="0.2">
      <c r="A40" s="105" t="s">
        <v>45</v>
      </c>
      <c r="B40" s="105"/>
      <c r="C40" s="105"/>
      <c r="D40" s="105"/>
      <c r="E40" s="105"/>
      <c r="F40" s="105"/>
      <c r="G40" s="105"/>
    </row>
    <row r="41" spans="1:7" x14ac:dyDescent="0.2">
      <c r="A41" s="106" t="s">
        <v>17</v>
      </c>
      <c r="B41" s="106"/>
      <c r="C41" s="106"/>
      <c r="D41" s="106"/>
      <c r="E41" s="106"/>
      <c r="F41" s="106"/>
      <c r="G41" s="106"/>
    </row>
    <row r="42" spans="1:7" ht="13.5" thickBot="1" x14ac:dyDescent="0.25">
      <c r="A42" s="21"/>
      <c r="B42" s="22"/>
      <c r="C42" s="23"/>
      <c r="D42" s="24"/>
      <c r="E42" s="25"/>
      <c r="F42" s="26"/>
      <c r="G42" s="27"/>
    </row>
    <row r="43" spans="1:7" ht="13.5" thickBot="1" x14ac:dyDescent="0.25">
      <c r="A43" s="28" t="s">
        <v>18</v>
      </c>
      <c r="B43" s="29"/>
      <c r="C43" s="29"/>
      <c r="D43" s="30"/>
      <c r="E43" s="29"/>
      <c r="F43" s="29"/>
      <c r="G43" s="31"/>
    </row>
    <row r="44" spans="1:7" ht="30.75" thickBot="1" x14ac:dyDescent="0.25">
      <c r="A44" s="76" t="s">
        <v>29</v>
      </c>
      <c r="B44" s="77" t="s">
        <v>19</v>
      </c>
      <c r="C44" s="85" t="s">
        <v>5</v>
      </c>
      <c r="D44" s="77" t="s">
        <v>20</v>
      </c>
      <c r="E44" s="77" t="s">
        <v>21</v>
      </c>
      <c r="F44" s="77" t="s">
        <v>22</v>
      </c>
      <c r="G44" s="78" t="s">
        <v>30</v>
      </c>
    </row>
    <row r="45" spans="1:7" ht="16.899999999999999" customHeight="1" x14ac:dyDescent="0.2">
      <c r="A45" s="86">
        <v>46188</v>
      </c>
      <c r="B45" s="41"/>
      <c r="C45" s="87" t="s">
        <v>23</v>
      </c>
      <c r="D45" s="88" t="s">
        <v>38</v>
      </c>
      <c r="E45" s="89">
        <v>274999.06</v>
      </c>
      <c r="F45" s="90"/>
      <c r="G45" s="40">
        <f>+Tabla234[[#This Row],[Ingresos ]]</f>
        <v>274999.06</v>
      </c>
    </row>
    <row r="46" spans="1:7" ht="37.9" customHeight="1" x14ac:dyDescent="0.2">
      <c r="A46" s="86">
        <v>46189</v>
      </c>
      <c r="B46" s="61">
        <v>42562474543</v>
      </c>
      <c r="C46" s="87" t="s">
        <v>46</v>
      </c>
      <c r="D46" s="42" t="s">
        <v>51</v>
      </c>
      <c r="E46" s="89"/>
      <c r="F46" s="90">
        <v>188740.1</v>
      </c>
      <c r="G46" s="40">
        <f>+G45-Tabla234[[#This Row],[Egresos]]</f>
        <v>86258.959999999992</v>
      </c>
    </row>
    <row r="47" spans="1:7" ht="25.5" x14ac:dyDescent="0.2">
      <c r="A47" s="86">
        <v>46189</v>
      </c>
      <c r="B47" s="41">
        <v>42562492546</v>
      </c>
      <c r="C47" s="87" t="s">
        <v>27</v>
      </c>
      <c r="D47" s="88" t="s">
        <v>52</v>
      </c>
      <c r="E47" s="89"/>
      <c r="F47" s="90">
        <v>46728.737999999998</v>
      </c>
      <c r="G47" s="40">
        <f>+G46-Tabla234[[#This Row],[Egresos]]</f>
        <v>39530.221999999994</v>
      </c>
    </row>
    <row r="48" spans="1:7" ht="38.25" x14ac:dyDescent="0.2">
      <c r="A48" s="86">
        <v>46189</v>
      </c>
      <c r="B48" s="61">
        <v>42562508226</v>
      </c>
      <c r="C48" s="87" t="s">
        <v>39</v>
      </c>
      <c r="D48" s="43" t="s">
        <v>53</v>
      </c>
      <c r="E48" s="89"/>
      <c r="F48" s="90">
        <v>10000</v>
      </c>
      <c r="G48" s="40">
        <f>+G47-Tabla234[[#This Row],[Egresos]]</f>
        <v>29530.221999999994</v>
      </c>
    </row>
    <row r="49" spans="1:7" ht="25.5" x14ac:dyDescent="0.2">
      <c r="A49" s="86">
        <v>46189</v>
      </c>
      <c r="B49" s="41">
        <v>42562528868</v>
      </c>
      <c r="C49" s="87" t="s">
        <v>37</v>
      </c>
      <c r="D49" s="88" t="s">
        <v>54</v>
      </c>
      <c r="E49" s="89"/>
      <c r="F49" s="90">
        <v>9000</v>
      </c>
      <c r="G49" s="40">
        <f>+G48-Tabla234[[#This Row],[Egresos]]</f>
        <v>20530.221999999994</v>
      </c>
    </row>
    <row r="50" spans="1:7" ht="37.9" customHeight="1" x14ac:dyDescent="0.2">
      <c r="A50" s="86">
        <v>46189</v>
      </c>
      <c r="B50" s="61">
        <v>42562547391</v>
      </c>
      <c r="C50" s="87" t="s">
        <v>47</v>
      </c>
      <c r="D50" s="42" t="s">
        <v>55</v>
      </c>
      <c r="E50" s="89"/>
      <c r="F50" s="90">
        <v>7643.98</v>
      </c>
      <c r="G50" s="40">
        <f>+G49-Tabla234[[#This Row],[Egresos]]</f>
        <v>12886.241999999995</v>
      </c>
    </row>
    <row r="51" spans="1:7" ht="25.5" x14ac:dyDescent="0.2">
      <c r="A51" s="86">
        <v>46189</v>
      </c>
      <c r="B51" s="41">
        <v>42562572269</v>
      </c>
      <c r="C51" s="87" t="s">
        <v>48</v>
      </c>
      <c r="D51" s="88" t="s">
        <v>56</v>
      </c>
      <c r="E51" s="89"/>
      <c r="F51" s="90">
        <v>2870</v>
      </c>
      <c r="G51" s="40">
        <f>+G50-Tabla234[[#This Row],[Egresos]]</f>
        <v>10016.241999999995</v>
      </c>
    </row>
    <row r="52" spans="1:7" ht="27.6" customHeight="1" x14ac:dyDescent="0.2">
      <c r="A52" s="86">
        <v>46189</v>
      </c>
      <c r="B52" s="41">
        <v>42562598697</v>
      </c>
      <c r="C52" s="87" t="s">
        <v>49</v>
      </c>
      <c r="D52" s="88" t="s">
        <v>57</v>
      </c>
      <c r="E52" s="89"/>
      <c r="F52" s="90">
        <v>2152.5</v>
      </c>
      <c r="G52" s="40">
        <f>+G51-Tabla234[[#This Row],[Egresos]]</f>
        <v>7863.7419999999947</v>
      </c>
    </row>
    <row r="53" spans="1:7" ht="25.5" x14ac:dyDescent="0.2">
      <c r="A53" s="86">
        <v>46189</v>
      </c>
      <c r="B53" s="41">
        <v>42562583739</v>
      </c>
      <c r="C53" s="87" t="s">
        <v>40</v>
      </c>
      <c r="D53" s="88" t="s">
        <v>58</v>
      </c>
      <c r="E53" s="89"/>
      <c r="F53" s="90">
        <v>2076.5</v>
      </c>
      <c r="G53" s="40">
        <f>+G52-Tabla234[[#This Row],[Egresos]]</f>
        <v>5787.2419999999947</v>
      </c>
    </row>
    <row r="54" spans="1:7" ht="25.5" x14ac:dyDescent="0.2">
      <c r="A54" s="86">
        <v>46189</v>
      </c>
      <c r="B54" s="41">
        <v>42562695717</v>
      </c>
      <c r="C54" s="87" t="s">
        <v>50</v>
      </c>
      <c r="D54" s="88" t="s">
        <v>56</v>
      </c>
      <c r="E54" s="89"/>
      <c r="F54" s="90">
        <v>1662.5</v>
      </c>
      <c r="G54" s="40">
        <f>+G53-Tabla234[[#This Row],[Egresos]]</f>
        <v>4124.7419999999947</v>
      </c>
    </row>
    <row r="55" spans="1:7" ht="35.450000000000003" customHeight="1" x14ac:dyDescent="0.2">
      <c r="A55" s="86">
        <v>46189</v>
      </c>
      <c r="B55" s="41">
        <v>42562709702</v>
      </c>
      <c r="C55" s="87" t="s">
        <v>24</v>
      </c>
      <c r="D55" s="88" t="s">
        <v>28</v>
      </c>
      <c r="E55" s="89"/>
      <c r="F55" s="90">
        <v>3314.22</v>
      </c>
      <c r="G55" s="40">
        <f>+G54-Tabla234[[#This Row],[Egresos]]</f>
        <v>810.52199999999493</v>
      </c>
    </row>
    <row r="56" spans="1:7" x14ac:dyDescent="0.2">
      <c r="A56" s="91">
        <v>46168</v>
      </c>
      <c r="B56" s="92"/>
      <c r="C56" s="87" t="s">
        <v>11</v>
      </c>
      <c r="D56" s="88" t="s">
        <v>1</v>
      </c>
      <c r="E56" s="89"/>
      <c r="F56" s="90">
        <v>810.37</v>
      </c>
      <c r="G56" s="40">
        <f>+G55-Tabla234[[#This Row],[Egresos]]</f>
        <v>0.15199999999492775</v>
      </c>
    </row>
    <row r="57" spans="1:7" x14ac:dyDescent="0.2">
      <c r="A57" s="44"/>
      <c r="B57" s="45"/>
      <c r="C57" s="46" t="s">
        <v>25</v>
      </c>
      <c r="D57" s="46"/>
      <c r="E57" s="93">
        <f>SUM(E45:E56)</f>
        <v>274999.06</v>
      </c>
      <c r="F57" s="47">
        <v>274998.90999999997</v>
      </c>
      <c r="G57" s="48">
        <f>+G56</f>
        <v>0.15199999999492775</v>
      </c>
    </row>
    <row r="58" spans="1:7" x14ac:dyDescent="0.2">
      <c r="A58" s="32"/>
      <c r="B58" s="33"/>
      <c r="C58" s="33"/>
      <c r="D58" s="34"/>
      <c r="E58" s="33"/>
      <c r="F58" s="35"/>
      <c r="G58" s="36"/>
    </row>
    <row r="59" spans="1:7" x14ac:dyDescent="0.2">
      <c r="A59" s="32"/>
      <c r="B59" s="33"/>
      <c r="C59" s="33"/>
      <c r="D59" s="34"/>
      <c r="E59" s="33"/>
      <c r="F59" s="33"/>
      <c r="G59" s="37"/>
    </row>
    <row r="60" spans="1:7" x14ac:dyDescent="0.2">
      <c r="A60" s="32"/>
      <c r="B60" s="33"/>
      <c r="C60" s="33" t="s">
        <v>26</v>
      </c>
      <c r="D60" s="34"/>
      <c r="E60" s="35"/>
      <c r="F60" s="38"/>
      <c r="G60" s="36"/>
    </row>
    <row r="61" spans="1:7" ht="18" x14ac:dyDescent="0.25">
      <c r="A61" s="2"/>
      <c r="B61" s="2"/>
      <c r="C61" s="8"/>
      <c r="D61" s="4"/>
      <c r="E61" s="5"/>
      <c r="F61" s="6"/>
      <c r="G61" s="7"/>
    </row>
    <row r="62" spans="1:7" ht="18.75" x14ac:dyDescent="0.3">
      <c r="A62" s="9"/>
      <c r="B62" s="69" t="s">
        <v>43</v>
      </c>
      <c r="C62" s="10"/>
      <c r="D62" s="11"/>
      <c r="E62" s="97" t="s">
        <v>14</v>
      </c>
      <c r="F62" s="97"/>
      <c r="G62" s="12"/>
    </row>
    <row r="63" spans="1:7" ht="15" x14ac:dyDescent="0.25">
      <c r="A63" s="15"/>
      <c r="B63" s="39" t="s">
        <v>2</v>
      </c>
      <c r="C63" s="20"/>
      <c r="D63" s="14"/>
      <c r="E63" s="94" t="s">
        <v>59</v>
      </c>
      <c r="F63" s="17"/>
      <c r="G63" s="13"/>
    </row>
    <row r="64" spans="1:7" ht="15" x14ac:dyDescent="0.25">
      <c r="A64" s="15"/>
      <c r="B64" s="15"/>
      <c r="C64" s="20"/>
      <c r="D64" s="14"/>
      <c r="E64" s="16"/>
      <c r="F64" s="17"/>
      <c r="G64" s="13"/>
    </row>
    <row r="68" ht="12" customHeight="1" x14ac:dyDescent="0.2"/>
  </sheetData>
  <mergeCells count="11">
    <mergeCell ref="A39:G39"/>
    <mergeCell ref="A40:G40"/>
    <mergeCell ref="A41:G41"/>
    <mergeCell ref="E62:F62"/>
    <mergeCell ref="E32:F32"/>
    <mergeCell ref="E31:F31"/>
    <mergeCell ref="A1:G1"/>
    <mergeCell ref="A2:G2"/>
    <mergeCell ref="A4:G4"/>
    <mergeCell ref="A5:G5"/>
    <mergeCell ref="A27:D27"/>
  </mergeCells>
  <pageMargins left="0.7" right="0.7" top="0.75" bottom="0.75" header="0.3" footer="0.3"/>
  <pageSetup scale="63" orientation="portrait" horizontalDpi="0" verticalDpi="0" r:id="rId1"/>
  <rowBreaks count="1" manualBreakCount="1">
    <brk id="3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JUNIO-2026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2026-07-03T17:08:25Z</cp:lastPrinted>
  <dcterms:created xsi:type="dcterms:W3CDTF">2021-02-04T18:18:52Z</dcterms:created>
  <dcterms:modified xsi:type="dcterms:W3CDTF">2026-07-03T17:08:35Z</dcterms:modified>
</cp:coreProperties>
</file>