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MAYO-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6" l="1"/>
  <c r="F30" i="16" l="1"/>
  <c r="G7" i="16" l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l="1"/>
  <c r="G27" i="16" s="1"/>
  <c r="G28" i="16" s="1"/>
  <c r="G29" i="16" s="1"/>
  <c r="E30" i="16"/>
  <c r="G48" i="16" l="1"/>
  <c r="G49" i="16" l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30" i="16"/>
</calcChain>
</file>

<file path=xl/sharedStrings.xml><?xml version="1.0" encoding="utf-8"?>
<sst xmlns="http://schemas.openxmlformats.org/spreadsheetml/2006/main" count="128" uniqueCount="94">
  <si>
    <t>HOSPITAL MUNICIPAL RESTAURACION</t>
  </si>
  <si>
    <t>PAGO DE COMISIONES.</t>
  </si>
  <si>
    <t>LICDA.SORAIDA RODRIGUEZ JIMENEZ.</t>
  </si>
  <si>
    <t>(VALORES EXPRESADOS EN RD$)</t>
  </si>
  <si>
    <t>DOCUMENTO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</si>
  <si>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</si>
  <si>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</si>
  <si>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</si>
  <si>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</si>
  <si>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</si>
  <si>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>BALANCE ANTERIOR .</t>
  </si>
  <si>
    <t>BANRESERVAS</t>
  </si>
  <si>
    <t>TOTAL EJECUTADO</t>
  </si>
  <si>
    <t>PREPARADO POR</t>
  </si>
  <si>
    <t>AUTORIZADO POR:</t>
  </si>
  <si>
    <t xml:space="preserve">                                                                                       VENTAS DE SERVICIOS.</t>
  </si>
  <si>
    <t>HOSPITAL  MUNICIPAL RTESTAURACION.</t>
  </si>
  <si>
    <t>(Valores Expresado en RD$)</t>
  </si>
  <si>
    <t>LIBRO DE BANCO  ACUMULADO</t>
  </si>
  <si>
    <t>No.Ck/Transf</t>
  </si>
  <si>
    <t>Descripcion</t>
  </si>
  <si>
    <t xml:space="preserve">Ingresos </t>
  </si>
  <si>
    <t>Egresos</t>
  </si>
  <si>
    <t>DEPOSITO</t>
  </si>
  <si>
    <t>COLECTOR DE IMPUESTO INTERNO.</t>
  </si>
  <si>
    <t>TOTAL</t>
  </si>
  <si>
    <t xml:space="preserve"> </t>
  </si>
  <si>
    <r>
      <t xml:space="preserve">                           </t>
    </r>
    <r>
      <rPr>
        <b/>
        <sz val="14"/>
        <color theme="1"/>
        <rFont val="Calibri"/>
        <family val="2"/>
        <scheme val="minor"/>
      </rPr>
      <t xml:space="preserve"> LICDA.ALICIA MERCEDES ARIAS.</t>
    </r>
  </si>
  <si>
    <t>JUAN RAFAEL GOMEZ MUÑOS ,SRL.</t>
  </si>
  <si>
    <t>PAGO DE RETENSIONES .</t>
  </si>
  <si>
    <t>Fecha De Pago</t>
  </si>
  <si>
    <t>Balance</t>
  </si>
  <si>
    <t>DEPOSITOS ODONTOLOGIA.</t>
  </si>
  <si>
    <t>DEPOSITOS DE ATENCION A ODONTOLOGIA.</t>
  </si>
  <si>
    <t>DEPOSITOS EXTRANJEROS.</t>
  </si>
  <si>
    <t>DEPOSITOS DE ATENCION A EXTRANJEROS.</t>
  </si>
  <si>
    <t>PAGOS SUPLIDORES.</t>
  </si>
  <si>
    <t>PAGOS DE SUPLIDORES.</t>
  </si>
  <si>
    <t>4524000000006</t>
  </si>
  <si>
    <t>4524000000002</t>
  </si>
  <si>
    <t>JEAN CARLOS FAMILIA.</t>
  </si>
  <si>
    <t>PAGO  DE CARNES DE RES Y POLLO.</t>
  </si>
  <si>
    <t>YENNY ELIZABETH RECIO.</t>
  </si>
  <si>
    <t>LIBRO BANCO AL 31 DE MAYO DEL 2026.</t>
  </si>
  <si>
    <t>TRANSFERENCIA FONDO 03.</t>
  </si>
  <si>
    <t>4524000000001</t>
  </si>
  <si>
    <t>260511002980040335</t>
  </si>
  <si>
    <t>260511002980010338</t>
  </si>
  <si>
    <t>260512002980010364</t>
  </si>
  <si>
    <t>260512002980010367</t>
  </si>
  <si>
    <t>GRUPO TAVAREZ BAUTISTA,SRL.</t>
  </si>
  <si>
    <t>INSTITUTO NACIONAL DE AGUAS POSTABLES Y ALCANTARILLADO (INAPA)</t>
  </si>
  <si>
    <t>DELMEDICAL,S.R.L.</t>
  </si>
  <si>
    <t>AFERME S.A.</t>
  </si>
  <si>
    <t>PAGO DE COMPRAS DE  ALIMENTOS.</t>
  </si>
  <si>
    <t>PAGO COMPRAS DE COMBUSTIBLES GASOLINA Y GASOIL.</t>
  </si>
  <si>
    <t>PAGO DE SERVICIOS DE  AGUAS POSTABLES.</t>
  </si>
  <si>
    <t xml:space="preserve">PAGO DE COMPRAS DE MEDICAMENTOS E UTIL MEN.MED.QUIRURGICO PARA FARMACIA . </t>
  </si>
  <si>
    <t>PAGO DE COMBUSTIBLES ,GAS GLP.</t>
  </si>
  <si>
    <t xml:space="preserve">PAGO DE COMPRAS DE UTIL MEN.MED.QUIRURGICO PARA FARMACIA . </t>
  </si>
  <si>
    <t>PAGO DE VIATICO DEL MES DE ABRIL 2026.</t>
  </si>
  <si>
    <t>PAGO DE VIATICO DEL MES DE MARZO 2026.</t>
  </si>
  <si>
    <t>PAGO DE VIATICO DEL MES DE MARZO  Y ABRIL 2026.</t>
  </si>
  <si>
    <t>ALTICE HISPOAÑIOLA, S.A.</t>
  </si>
  <si>
    <t>COPEM HOSPICLINIC ,S.R.L.</t>
  </si>
  <si>
    <t>CARMER TERESA EDUARDO DE SANTANA.</t>
  </si>
  <si>
    <t>EVARINA IVERY TEJADA JIMENEZ.</t>
  </si>
  <si>
    <t>SORAIDA RODRIGUEZ JIMENEZ.</t>
  </si>
  <si>
    <t>CARMEN BATISTA ESPINAL.</t>
  </si>
  <si>
    <t>ALICIA MERCEDES ARIAS DE FONTANILLAS.</t>
  </si>
  <si>
    <t>42400460054</t>
  </si>
  <si>
    <t>213776</t>
  </si>
  <si>
    <t>213771</t>
  </si>
  <si>
    <t>PAGO POR SERVICIO DE LIMPIEZA  DE DRENAJE,HOSPITAL MUNICIPAL RESTAURACION.</t>
  </si>
  <si>
    <t>RICARDO DE JESUS DE JESUS RAMOS.</t>
  </si>
  <si>
    <t>260521002980010389</t>
  </si>
  <si>
    <t>260521002980010392</t>
  </si>
  <si>
    <t>RUDDY MARTINEZ PEÑA.</t>
  </si>
  <si>
    <t>EMPRESAS BELLER,SRL.</t>
  </si>
  <si>
    <t>Pago  De Detergentes,Articulos Plasticos ..</t>
  </si>
  <si>
    <t>PAGO DE ALIMENTOS,VERDURA Y VEGETALES.</t>
  </si>
  <si>
    <t>PAGO SERVICIOS DE FLOTAS E INTERNET.</t>
  </si>
  <si>
    <t xml:space="preserve">PAGO DE COMPRAS DE OXIGENO Y MATERIALES  PARA MANTENIMIENTO DEL HOSPITAL. </t>
  </si>
  <si>
    <t xml:space="preserve">     LICDA.ALICIA MERCEDES ARIAS.</t>
  </si>
  <si>
    <t>260529002980030232</t>
  </si>
  <si>
    <t>260529002980030235</t>
  </si>
  <si>
    <t>KELMAX INDUSTRIAL S.R.L.</t>
  </si>
  <si>
    <t>SHEILA ALFONZO MARTINEZ.</t>
  </si>
  <si>
    <t>COMPRAS DE GOMAS PARA MANTENIMIENTO DE LA AMBULANCIA.</t>
  </si>
  <si>
    <t>PAGO DE ALIMENTO,AGUA DE BOTELLON.</t>
  </si>
  <si>
    <t>PAGO DE FLETE DE  PARA RETIRO DE MEDICAMENTOS MAYO.</t>
  </si>
  <si>
    <t>PREPARADO POR:</t>
  </si>
  <si>
    <t>.</t>
  </si>
  <si>
    <t>LIBRO BANCO FONDO REPONIBLE 03. AL  31  DE MAYO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</si>
</sst>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&quot;LIBRO BANCO DE ANTICIPOS FINANCIEROS  MC del 1 al &quot;d\ &quot;DE &quot;mmmm\ &quot;de &quot;yyyy"/>
    <numFmt numFmtId="167" formatCode="[$-C0A]d\-mmm\-yy;@"/>
    <numFmt numFmtId="168" formatCode="_-* #,##0.00\ _P_t_s_-;\-* #,##0.00\ _P_t_s_-;_-* &quot;-&quot;??\ _P_t_s_-;_-@_-"/>
    <numFmt numFmtId="169" formatCode="_-* #,##0.00_-;\-* #,##0.00_-;_-* &quot;-&quot;??_-;_-@_-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7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6" fillId="0" borderId="0" applyFont="0" applyFill="0" applyBorder="0" applyProtection="0"/>
    <xf numFmtId="0" fontId="16" fillId="0" borderId="0"/>
    <xf numFmtId="0" fontId="14" fillId="0" borderId="0"/>
    <xf numFmtId="0" fontId="16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0" fontId="15" fillId="0" borderId="0"/>
    <xf numFmtId="0" fontId="15" fillId="0" borderId="0" applyFont="0" applyFill="0" applyBorder="0" applyProtection="0"/>
    <xf numFmtId="0" fontId="15" fillId="0" borderId="0"/>
    <xf numFmtId="0" fontId="12" fillId="0" borderId="0"/>
    <xf numFmtId="164" fontId="15" fillId="0" borderId="0" applyFont="0" applyFill="0" applyBorder="0" applyAlignment="0" applyProtection="0"/>
    <xf numFmtId="8" fontId="15" fillId="0" borderId="0" applyFont="0" applyFill="0" applyBorder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  <xf numFmtId="0" fontId="6" fillId="0" borderId="0"/>
    <xf numFmtId="164" fontId="1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0" fontId="15" fillId="0" borderId="0" applyFont="0" applyFill="0" applyBorder="0" applyAlignment="0" applyProtection="0"/>
  </cellStyleXfs>
  <cellXfs count="99">
    <xf numFmtId="0" fontId="0" fillId="0" borderId="0" xfId="0"/>
    <xf numFmtId="0" fontId="20" fillId="0" borderId="0" xfId="50" applyFont="1" applyBorder="1" applyAlignment="1" applyProtection="1">
      <alignment horizontal="center"/>
      <protection hidden="1"/>
    </xf>
    <xf numFmtId="0" fontId="0" fillId="0" borderId="0" xfId="0" applyBorder="1"/>
    <xf numFmtId="0" fontId="20" fillId="0" borderId="0" xfId="49" applyFont="1" applyBorder="1" applyAlignment="1">
      <alignment horizontal="center"/>
    </xf>
    <xf numFmtId="0" fontId="20" fillId="0" borderId="0" xfId="49" applyFont="1" applyBorder="1" applyAlignment="1">
      <alignment horizontal="center"/>
    </xf>
    <xf numFmtId="17" fontId="17" fillId="0" borderId="0" xfId="49" applyNumberFormat="1" applyFont="1" applyBorder="1" applyAlignment="1">
      <alignment horizontal="center"/>
    </xf>
    <xf numFmtId="167" fontId="35" fillId="2" borderId="0" xfId="40" applyNumberFormat="1" applyFont="1" applyFill="1" applyBorder="1" applyAlignment="1">
      <alignment horizontal="center" vertical="center" wrapText="1"/>
    </xf>
    <xf numFmtId="49" fontId="34" fillId="2" borderId="0" xfId="49" applyNumberFormat="1" applyFont="1" applyFill="1" applyBorder="1" applyAlignment="1">
      <alignment horizontal="center" wrapText="1"/>
    </xf>
    <xf numFmtId="0" fontId="34" fillId="2" borderId="0" xfId="49" applyFont="1" applyFill="1" applyBorder="1" applyAlignment="1">
      <alignment horizontal="left"/>
    </xf>
    <xf numFmtId="4" fontId="34" fillId="2" borderId="0" xfId="49" applyNumberFormat="1" applyFont="1" applyFill="1" applyBorder="1" applyAlignment="1">
      <alignment horizontal="center" vertical="center"/>
    </xf>
    <xf numFmtId="43" fontId="34" fillId="2" borderId="0" xfId="51" applyFont="1" applyFill="1" applyBorder="1" applyAlignment="1">
      <alignment horizontal="right" wrapText="1"/>
    </xf>
    <xf numFmtId="4" fontId="34" fillId="2" borderId="0" xfId="49" applyNumberFormat="1" applyFont="1" applyFill="1" applyBorder="1" applyAlignment="1">
      <alignment horizontal="center"/>
    </xf>
    <xf numFmtId="14" fontId="15" fillId="2" borderId="0" xfId="49" applyNumberFormat="1" applyFont="1" applyFill="1" applyBorder="1" applyAlignment="1">
      <alignment horizontal="center" vertical="center"/>
    </xf>
    <xf numFmtId="49" fontId="15" fillId="2" borderId="0" xfId="49" applyNumberFormat="1" applyFont="1" applyFill="1" applyBorder="1" applyAlignment="1">
      <alignment horizontal="center" wrapText="1"/>
    </xf>
    <xf numFmtId="0" fontId="15" fillId="2" borderId="0" xfId="49" applyFont="1" applyFill="1" applyBorder="1" applyAlignment="1">
      <alignment horizontal="center"/>
    </xf>
    <xf numFmtId="43" fontId="15" fillId="2" borderId="0" xfId="51" applyFont="1" applyFill="1" applyBorder="1" applyAlignment="1">
      <alignment horizontal="right" wrapText="1"/>
    </xf>
    <xf numFmtId="0" fontId="15" fillId="2" borderId="0" xfId="49" applyFont="1" applyFill="1" applyBorder="1" applyAlignment="1">
      <alignment horizontal="center" wrapText="1"/>
    </xf>
    <xf numFmtId="0" fontId="15" fillId="2" borderId="0" xfId="49" applyFont="1" applyFill="1" applyBorder="1" applyAlignment="1">
      <alignment horizontal="center" vertical="center"/>
    </xf>
    <xf numFmtId="49" fontId="15" fillId="2" borderId="0" xfId="49" applyNumberFormat="1" applyFont="1" applyFill="1" applyBorder="1" applyAlignment="1">
      <alignment horizontal="center" vertical="center" wrapText="1"/>
    </xf>
    <xf numFmtId="43" fontId="15" fillId="2" borderId="0" xfId="51" applyFont="1" applyFill="1" applyBorder="1" applyAlignment="1">
      <alignment horizontal="center" vertical="center" wrapText="1"/>
    </xf>
    <xf numFmtId="0" fontId="15" fillId="0" borderId="0" xfId="15" applyBorder="1" applyAlignment="1">
      <alignment horizontal="center" vertical="center" wrapText="1"/>
    </xf>
    <xf numFmtId="14" fontId="15" fillId="0" borderId="0" xfId="15" applyNumberFormat="1" applyBorder="1" applyAlignment="1">
      <alignment horizontal="center" vertical="center"/>
    </xf>
    <xf numFmtId="0" fontId="15" fillId="0" borderId="0" xfId="15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14" fontId="15" fillId="2" borderId="0" xfId="49" applyNumberFormat="1" applyFont="1" applyFill="1" applyBorder="1" applyAlignment="1">
      <alignment horizontal="right"/>
    </xf>
    <xf numFmtId="0" fontId="15" fillId="0" borderId="0" xfId="15" applyBorder="1" applyAlignment="1">
      <alignment horizontal="center"/>
    </xf>
    <xf numFmtId="164" fontId="15" fillId="3" borderId="0" xfId="55" applyNumberFormat="1" applyFont="1" applyFill="1" applyBorder="1" applyAlignment="1" applyProtection="1">
      <alignment horizontal="center"/>
      <protection locked="0"/>
    </xf>
    <xf numFmtId="0" fontId="20" fillId="2" borderId="0" xfId="49" applyFont="1" applyFill="1" applyBorder="1" applyAlignment="1">
      <alignment horizontal="center"/>
    </xf>
    <xf numFmtId="4" fontId="20" fillId="2" borderId="0" xfId="49" applyNumberFormat="1" applyFont="1" applyFill="1" applyBorder="1" applyAlignment="1">
      <alignment vertical="center"/>
    </xf>
    <xf numFmtId="43" fontId="20" fillId="2" borderId="0" xfId="51" applyFont="1" applyFill="1" applyBorder="1" applyAlignment="1">
      <alignment horizontal="right" vertical="center" wrapText="1"/>
    </xf>
    <xf numFmtId="43" fontId="20" fillId="2" borderId="0" xfId="51" applyFont="1" applyFill="1" applyBorder="1" applyAlignment="1">
      <alignment horizontal="center"/>
    </xf>
    <xf numFmtId="49" fontId="19" fillId="2" borderId="0" xfId="49" applyNumberFormat="1" applyFont="1" applyFill="1" applyBorder="1" applyAlignment="1">
      <alignment horizontal="center"/>
    </xf>
    <xf numFmtId="0" fontId="17" fillId="2" borderId="0" xfId="49" applyFont="1" applyFill="1" applyBorder="1" applyAlignment="1">
      <alignment horizontal="right"/>
    </xf>
    <xf numFmtId="0" fontId="17" fillId="2" borderId="0" xfId="49" applyFont="1" applyFill="1" applyBorder="1" applyAlignment="1">
      <alignment horizontal="right" wrapText="1"/>
    </xf>
    <xf numFmtId="4" fontId="17" fillId="2" borderId="0" xfId="49" applyNumberFormat="1" applyFont="1" applyFill="1" applyBorder="1" applyAlignment="1">
      <alignment horizontal="center" vertical="center"/>
    </xf>
    <xf numFmtId="43" fontId="17" fillId="2" borderId="0" xfId="51" applyFont="1" applyFill="1" applyBorder="1" applyAlignment="1">
      <alignment horizontal="left" wrapText="1"/>
    </xf>
    <xf numFmtId="4" fontId="19" fillId="2" borderId="0" xfId="49" applyNumberFormat="1" applyFont="1" applyFill="1" applyBorder="1" applyAlignment="1">
      <alignment horizontal="right"/>
    </xf>
    <xf numFmtId="49" fontId="33" fillId="2" borderId="0" xfId="49" applyNumberFormat="1" applyFont="1" applyFill="1" applyBorder="1" applyAlignment="1">
      <alignment horizontal="center"/>
    </xf>
    <xf numFmtId="0" fontId="34" fillId="2" borderId="0" xfId="49" applyFont="1" applyFill="1" applyBorder="1" applyAlignment="1">
      <alignment horizontal="right"/>
    </xf>
    <xf numFmtId="43" fontId="34" fillId="2" borderId="0" xfId="51" applyFont="1" applyFill="1" applyBorder="1" applyAlignment="1">
      <alignment horizontal="left" wrapText="1"/>
    </xf>
    <xf numFmtId="49" fontId="1" fillId="2" borderId="0" xfId="49" applyNumberFormat="1" applyFont="1" applyFill="1" applyBorder="1" applyAlignment="1">
      <alignment horizontal="center"/>
    </xf>
    <xf numFmtId="49" fontId="23" fillId="2" borderId="0" xfId="49" applyNumberFormat="1" applyFont="1" applyFill="1" applyBorder="1" applyAlignment="1">
      <alignment horizontal="center"/>
    </xf>
    <xf numFmtId="0" fontId="23" fillId="2" borderId="0" xfId="49" applyFont="1" applyFill="1" applyBorder="1" applyAlignment="1">
      <alignment horizontal="left"/>
    </xf>
    <xf numFmtId="49" fontId="22" fillId="2" borderId="0" xfId="49" applyNumberFormat="1" applyFont="1" applyFill="1" applyBorder="1" applyAlignment="1">
      <alignment horizontal="right" wrapText="1"/>
    </xf>
    <xf numFmtId="4" fontId="23" fillId="2" borderId="0" xfId="49" applyNumberFormat="1" applyFont="1" applyFill="1" applyBorder="1" applyAlignment="1">
      <alignment horizontal="center"/>
    </xf>
    <xf numFmtId="4" fontId="21" fillId="2" borderId="0" xfId="49" applyNumberFormat="1" applyFont="1" applyFill="1" applyBorder="1" applyAlignment="1">
      <alignment horizontal="right"/>
    </xf>
    <xf numFmtId="49" fontId="1" fillId="0" borderId="0" xfId="49" applyNumberFormat="1" applyFont="1" applyBorder="1" applyAlignment="1">
      <alignment horizontal="center"/>
    </xf>
    <xf numFmtId="0" fontId="1" fillId="0" borderId="0" xfId="49" applyFont="1" applyBorder="1" applyAlignment="1">
      <alignment horizontal="left"/>
    </xf>
    <xf numFmtId="49" fontId="2" fillId="0" borderId="0" xfId="49" applyNumberFormat="1" applyBorder="1" applyAlignment="1">
      <alignment horizontal="right" wrapText="1"/>
    </xf>
    <xf numFmtId="4" fontId="31" fillId="0" borderId="0" xfId="49" applyNumberFormat="1" applyFont="1" applyBorder="1" applyAlignment="1">
      <alignment horizontal="center" vertical="center"/>
    </xf>
    <xf numFmtId="43" fontId="32" fillId="0" borderId="0" xfId="51" applyFont="1" applyBorder="1" applyAlignment="1">
      <alignment horizontal="right" wrapText="1"/>
    </xf>
    <xf numFmtId="4" fontId="2" fillId="0" borderId="0" xfId="49" applyNumberFormat="1" applyBorder="1" applyAlignment="1">
      <alignment horizontal="right"/>
    </xf>
    <xf numFmtId="49" fontId="2" fillId="0" borderId="0" xfId="49" applyNumberFormat="1" applyBorder="1" applyAlignment="1">
      <alignment horizontal="center"/>
    </xf>
    <xf numFmtId="43" fontId="0" fillId="0" borderId="0" xfId="51" applyFont="1" applyBorder="1" applyAlignment="1">
      <alignment horizontal="left"/>
    </xf>
    <xf numFmtId="4" fontId="2" fillId="0" borderId="0" xfId="49" applyNumberFormat="1" applyBorder="1" applyAlignment="1">
      <alignment horizontal="center" vertical="center"/>
    </xf>
    <xf numFmtId="43" fontId="0" fillId="0" borderId="0" xfId="51" applyFont="1" applyBorder="1" applyAlignment="1">
      <alignment horizontal="right" wrapText="1"/>
    </xf>
    <xf numFmtId="0" fontId="28" fillId="0" borderId="0" xfId="50" applyFont="1" applyBorder="1" applyAlignment="1" applyProtection="1">
      <alignment horizontal="center"/>
      <protection hidden="1"/>
    </xf>
    <xf numFmtId="166" fontId="20" fillId="0" borderId="0" xfId="52" applyNumberFormat="1" applyFont="1" applyBorder="1" applyAlignment="1" applyProtection="1">
      <alignment horizontal="center"/>
      <protection hidden="1"/>
    </xf>
    <xf numFmtId="0" fontId="20" fillId="0" borderId="0" xfId="52" applyFont="1" applyBorder="1" applyAlignment="1" applyProtection="1">
      <alignment horizontal="center"/>
      <protection hidden="1"/>
    </xf>
    <xf numFmtId="167" fontId="25" fillId="0" borderId="0" xfId="52" applyNumberFormat="1" applyFont="1" applyBorder="1" applyProtection="1">
      <protection hidden="1"/>
    </xf>
    <xf numFmtId="0" fontId="26" fillId="0" borderId="0" xfId="52" applyFont="1" applyBorder="1" applyProtection="1">
      <protection hidden="1"/>
    </xf>
    <xf numFmtId="0" fontId="26" fillId="0" borderId="0" xfId="52" applyFont="1" applyBorder="1" applyAlignment="1" applyProtection="1">
      <alignment horizontal="left"/>
      <protection hidden="1"/>
    </xf>
    <xf numFmtId="0" fontId="26" fillId="0" borderId="0" xfId="52" applyFont="1" applyBorder="1" applyAlignment="1" applyProtection="1">
      <alignment horizontal="left" wrapText="1"/>
      <protection hidden="1"/>
    </xf>
    <xf numFmtId="168" fontId="27" fillId="0" borderId="0" xfId="14" applyNumberFormat="1" applyFont="1" applyFill="1" applyBorder="1" applyProtection="1">
      <protection hidden="1"/>
    </xf>
    <xf numFmtId="168" fontId="26" fillId="0" borderId="0" xfId="14" applyNumberFormat="1" applyFont="1" applyFill="1" applyBorder="1" applyProtection="1">
      <protection hidden="1"/>
    </xf>
    <xf numFmtId="168" fontId="26" fillId="0" borderId="0" xfId="14" applyNumberFormat="1" applyFont="1" applyFill="1" applyBorder="1" applyAlignment="1" applyProtection="1">
      <alignment vertical="center"/>
      <protection hidden="1"/>
    </xf>
    <xf numFmtId="167" fontId="25" fillId="0" borderId="0" xfId="52" applyNumberFormat="1" applyFont="1" applyBorder="1" applyAlignment="1" applyProtection="1">
      <alignment horizontal="center"/>
      <protection hidden="1"/>
    </xf>
    <xf numFmtId="0" fontId="25" fillId="0" borderId="0" xfId="52" applyFont="1" applyBorder="1" applyAlignment="1" applyProtection="1">
      <alignment horizontal="center"/>
      <protection hidden="1"/>
    </xf>
    <xf numFmtId="0" fontId="25" fillId="0" borderId="0" xfId="52" applyFont="1" applyBorder="1" applyAlignment="1" applyProtection="1">
      <alignment horizontal="center" wrapText="1"/>
      <protection hidden="1"/>
    </xf>
    <xf numFmtId="167" fontId="35" fillId="2" borderId="0" xfId="40" applyNumberFormat="1" applyFont="1" applyFill="1" applyBorder="1" applyAlignment="1" applyProtection="1">
      <alignment horizontal="center" vertical="center" wrapText="1"/>
      <protection hidden="1"/>
    </xf>
    <xf numFmtId="49" fontId="35" fillId="2" borderId="0" xfId="40" applyNumberFormat="1" applyFont="1" applyFill="1" applyBorder="1" applyAlignment="1" applyProtection="1">
      <alignment horizontal="center" vertical="center" wrapText="1"/>
      <protection hidden="1"/>
    </xf>
    <xf numFmtId="49" fontId="35" fillId="2" borderId="0" xfId="14" applyNumberFormat="1" applyFont="1" applyFill="1" applyBorder="1" applyAlignment="1" applyProtection="1">
      <alignment vertical="center"/>
      <protection hidden="1"/>
    </xf>
    <xf numFmtId="14" fontId="15" fillId="0" borderId="0" xfId="15" applyNumberFormat="1" applyBorder="1" applyAlignment="1">
      <alignment horizontal="center"/>
    </xf>
    <xf numFmtId="0" fontId="15" fillId="0" borderId="0" xfId="40" applyBorder="1" applyAlignment="1" applyProtection="1">
      <alignment horizontal="center" vertical="center" wrapText="1"/>
      <protection hidden="1"/>
    </xf>
    <xf numFmtId="4" fontId="15" fillId="0" borderId="0" xfId="40" applyNumberFormat="1" applyBorder="1" applyAlignment="1" applyProtection="1">
      <alignment horizontal="left" vertical="center" wrapText="1"/>
      <protection hidden="1"/>
    </xf>
    <xf numFmtId="168" fontId="15" fillId="0" borderId="0" xfId="40" applyNumberFormat="1" applyBorder="1" applyAlignment="1" applyProtection="1">
      <alignment vertical="center"/>
      <protection hidden="1"/>
    </xf>
    <xf numFmtId="168" fontId="15" fillId="0" borderId="0" xfId="14" applyNumberFormat="1" applyFont="1" applyFill="1" applyBorder="1" applyAlignment="1" applyProtection="1">
      <alignment vertical="center"/>
      <protection hidden="1"/>
    </xf>
    <xf numFmtId="0" fontId="15" fillId="0" borderId="0" xfId="15" applyBorder="1" applyAlignment="1" applyProtection="1">
      <alignment horizontal="center" vertical="center"/>
      <protection hidden="1"/>
    </xf>
    <xf numFmtId="0" fontId="15" fillId="2" borderId="0" xfId="0" applyFont="1" applyFill="1" applyBorder="1" applyAlignment="1">
      <alignment horizontal="center" vertical="center" wrapText="1"/>
    </xf>
    <xf numFmtId="4" fontId="15" fillId="3" borderId="0" xfId="55" applyNumberFormat="1" applyFont="1" applyFill="1" applyBorder="1" applyAlignment="1">
      <alignment horizontal="center" vertical="center" wrapText="1"/>
    </xf>
    <xf numFmtId="4" fontId="15" fillId="0" borderId="0" xfId="40" applyNumberFormat="1" applyBorder="1" applyAlignment="1" applyProtection="1">
      <alignment horizontal="center" vertical="center" wrapText="1"/>
      <protection hidden="1"/>
    </xf>
    <xf numFmtId="167" fontId="15" fillId="0" borderId="0" xfId="15" applyNumberFormat="1" applyBorder="1" applyAlignment="1" applyProtection="1">
      <alignment horizontal="center" vertical="center" wrapText="1"/>
      <protection hidden="1"/>
    </xf>
    <xf numFmtId="167" fontId="29" fillId="2" borderId="0" xfId="53" applyNumberFormat="1" applyFont="1" applyFill="1" applyBorder="1" applyAlignment="1" applyProtection="1">
      <alignment horizontal="center" vertical="center" wrapText="1"/>
      <protection hidden="1"/>
    </xf>
    <xf numFmtId="49" fontId="29" fillId="2" borderId="0" xfId="53" applyNumberFormat="1" applyFont="1" applyFill="1" applyBorder="1" applyAlignment="1" applyProtection="1">
      <alignment horizontal="center" vertical="center"/>
      <protection hidden="1"/>
    </xf>
    <xf numFmtId="0" fontId="29" fillId="2" borderId="0" xfId="53" applyFont="1" applyFill="1" applyBorder="1" applyAlignment="1" applyProtection="1">
      <alignment horizontal="left" vertical="center" wrapText="1"/>
      <protection hidden="1"/>
    </xf>
    <xf numFmtId="168" fontId="0" fillId="2" borderId="0" xfId="14" applyNumberFormat="1" applyFont="1" applyFill="1" applyBorder="1" applyAlignment="1" applyProtection="1">
      <alignment vertical="center"/>
      <protection hidden="1"/>
    </xf>
    <xf numFmtId="164" fontId="29" fillId="2" borderId="0" xfId="14" applyNumberFormat="1" applyFont="1" applyFill="1" applyBorder="1" applyAlignment="1" applyProtection="1">
      <alignment vertical="center"/>
      <protection hidden="1"/>
    </xf>
    <xf numFmtId="168" fontId="30" fillId="2" borderId="0" xfId="56" applyNumberFormat="1" applyFont="1" applyFill="1" applyBorder="1" applyAlignment="1">
      <alignment vertical="center"/>
    </xf>
    <xf numFmtId="167" fontId="15" fillId="0" borderId="0" xfId="40" applyNumberFormat="1" applyBorder="1"/>
    <xf numFmtId="0" fontId="15" fillId="0" borderId="0" xfId="40" applyBorder="1"/>
    <xf numFmtId="0" fontId="15" fillId="0" borderId="0" xfId="40" applyBorder="1" applyAlignment="1">
      <alignment wrapText="1"/>
    </xf>
    <xf numFmtId="169" fontId="15" fillId="0" borderId="0" xfId="40" applyNumberFormat="1" applyBorder="1"/>
    <xf numFmtId="0" fontId="15" fillId="0" borderId="0" xfId="40" applyBorder="1" applyAlignment="1">
      <alignment vertical="center"/>
    </xf>
    <xf numFmtId="4" fontId="15" fillId="0" borderId="0" xfId="40" applyNumberFormat="1" applyBorder="1" applyAlignment="1">
      <alignment vertical="center"/>
    </xf>
    <xf numFmtId="168" fontId="15" fillId="0" borderId="0" xfId="40" applyNumberFormat="1" applyBorder="1"/>
    <xf numFmtId="49" fontId="21" fillId="2" borderId="0" xfId="49" applyNumberFormat="1" applyFont="1" applyFill="1" applyBorder="1" applyAlignment="1">
      <alignment horizontal="center"/>
    </xf>
    <xf numFmtId="0" fontId="22" fillId="2" borderId="0" xfId="49" applyFont="1" applyFill="1" applyBorder="1" applyAlignment="1">
      <alignment horizontal="left"/>
    </xf>
    <xf numFmtId="49" fontId="23" fillId="0" borderId="0" xfId="49" applyNumberFormat="1" applyFont="1" applyBorder="1" applyAlignment="1">
      <alignment horizontal="center"/>
    </xf>
    <xf numFmtId="4" fontId="21" fillId="0" borderId="0" xfId="49" applyNumberFormat="1" applyFont="1" applyBorder="1" applyAlignment="1">
      <alignment horizontal="center" vertical="center"/>
    </xf>
  </cellXfs>
  <cellStyles count="57">
    <cellStyle name="Millares 10" xfId="34"/>
    <cellStyle name="Millares 11" xfId="36"/>
    <cellStyle name="Millares 12" xfId="38"/>
    <cellStyle name="Millares 13" xfId="48"/>
    <cellStyle name="Millares 13 2" xfId="51"/>
    <cellStyle name="Millares 2" xfId="1"/>
    <cellStyle name="Millares 3" xfId="8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illares_29 feb DESEMBOLSO2004 2" xfId="56"/>
    <cellStyle name="Moneda 2" xfId="20"/>
    <cellStyle name="Normal" xfId="0" builtinId="0"/>
    <cellStyle name="Normal 10" xfId="47"/>
    <cellStyle name="Normal 10 2" xfId="49"/>
    <cellStyle name="Normal 2" xfId="2"/>
    <cellStyle name="Normal 2 2" xfId="6"/>
    <cellStyle name="Normal 2 2 2" xfId="15"/>
    <cellStyle name="Normal 2 2 2 2" xfId="4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aje 2" xfId="55"/>
    <cellStyle name="Porcentual 2" xfId="3"/>
    <cellStyle name="Porcentual 3" xfId="11"/>
    <cellStyle name="Porcentual 3 2" xfId="24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rial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1</xdr:col>
      <xdr:colOff>477879</xdr:colOff>
      <xdr:row>40</xdr:row>
      <xdr:rowOff>2032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2168E01E-21F8-4F48-AF9C-9FFF702DF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84880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749817</xdr:colOff>
      <xdr:row>40</xdr:row>
      <xdr:rowOff>0</xdr:rowOff>
    </xdr:from>
    <xdr:to>
      <xdr:col>2</xdr:col>
      <xdr:colOff>2027017</xdr:colOff>
      <xdr:row>40</xdr:row>
      <xdr:rowOff>1144</xdr:rowOff>
    </xdr:to>
    <xdr:pic>
      <xdr:nvPicPr>
        <xdr:cNvPr id="3" name="Imagen 2" descr="C:\Users\Monitoreo\Downloads\logo_cibaooccidental-2-01 (1).png">
          <a:extLst>
            <a:ext uri="{FF2B5EF4-FFF2-40B4-BE49-F238E27FC236}">
              <a16:creationId xmlns:a16="http://schemas.microsoft.com/office/drawing/2014/main" id="{6795E4C1-202C-43E5-97DE-FD6ED27B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17017" y="16184880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66674</xdr:rowOff>
    </xdr:from>
    <xdr:to>
      <xdr:col>1</xdr:col>
      <xdr:colOff>477879</xdr:colOff>
      <xdr:row>42</xdr:row>
      <xdr:rowOff>68706</xdr:rowOff>
    </xdr:to>
    <xdr:pic>
      <xdr:nvPicPr>
        <xdr:cNvPr id="4" name="6 Imagen" descr="C:\Users\user\Downloads\horizontal_pequeño (3).png">
          <a:extLst>
            <a:ext uri="{FF2B5EF4-FFF2-40B4-BE49-F238E27FC236}">
              <a16:creationId xmlns:a16="http://schemas.microsoft.com/office/drawing/2014/main" id="{C9E2270B-5DB7-413D-ADEC-EA067B591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63034"/>
          <a:ext cx="122277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43</xdr:row>
      <xdr:rowOff>78582</xdr:rowOff>
    </xdr:from>
    <xdr:to>
      <xdr:col>3</xdr:col>
      <xdr:colOff>2027017</xdr:colOff>
      <xdr:row>43</xdr:row>
      <xdr:rowOff>79726</xdr:rowOff>
    </xdr:to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C05C8035-AA0B-46B8-9F28-3484A4A85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398517" y="16857822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163286</xdr:rowOff>
    </xdr:from>
    <xdr:ext cx="1516380" cy="684245"/>
    <xdr:pic>
      <xdr:nvPicPr>
        <xdr:cNvPr id="9" name="9 Imagen">
          <a:extLst>
            <a:ext uri="{FF2B5EF4-FFF2-40B4-BE49-F238E27FC236}">
              <a16:creationId xmlns:a16="http://schemas.microsoft.com/office/drawing/2014/main" id="{F30FEC1D-4453-454D-9100-ADA8357E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449" y="163286"/>
          <a:ext cx="1516380" cy="6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202162</xdr:colOff>
      <xdr:row>40</xdr:row>
      <xdr:rowOff>163286</xdr:rowOff>
    </xdr:from>
    <xdr:ext cx="1314217" cy="606490"/>
    <xdr:pic>
      <xdr:nvPicPr>
        <xdr:cNvPr id="10" name="9 Imagen">
          <a:extLst>
            <a:ext uri="{FF2B5EF4-FFF2-40B4-BE49-F238E27FC236}">
              <a16:creationId xmlns:a16="http://schemas.microsoft.com/office/drawing/2014/main" id="{F7F00A75-4830-42CB-B4A6-66007E9D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11" y="9322837"/>
          <a:ext cx="1314217" cy="606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1" name="Tabla234" displayName="Tabla234" ref="A47:G64" totalsRowShown="0" headerRowDxfId="10" dataDxfId="8" headerRowBorderDxfId="9" tableBorderDxfId="7">
  <tableColumns count="7">
    <tableColumn id="1" name="Fecha De Pago" dataDxfId="6"/>
    <tableColumn id="2" name="No.Ck/Transf" dataDxfId="5"/>
    <tableColumn id="3" name="." dataDxfId="4"/>
    <tableColumn id="4" name="Descripcion" dataDxfId="3"/>
    <tableColumn id="5" name="Ingresos " dataDxfId="2"/>
    <tableColumn id="6" name="Egresos" dataDxfId="1"/>
    <tableColumn id="7" name="Balance" dataDxfId="0">
      <calculatedColumnFormula>+Tabla234[[#This Row],[Ingresos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abSelected="1" zoomScale="98" zoomScaleNormal="98" workbookViewId="0">
      <selection activeCell="I5" sqref="I5:I6"/>
    </sheetView>
  </sheetViews>
  <sheetFormatPr baseColWidth="10" defaultRowHeight="12.75" x14ac:dyDescent="0.2"/>
  <cols>
    <col min="1" max="1" width="10.85546875" customWidth="1"/>
    <col min="2" max="2" width="23.7109375" customWidth="1"/>
    <col min="3" max="3" width="30.42578125" customWidth="1"/>
    <col min="4" max="4" width="32.140625" customWidth="1"/>
    <col min="5" max="5" width="14.28515625" customWidth="1"/>
    <col min="6" max="6" width="15.7109375" customWidth="1"/>
    <col min="7" max="7" width="18.710937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</row>
    <row r="2" spans="1:11" x14ac:dyDescent="0.2">
      <c r="A2" s="3" t="s">
        <v>43</v>
      </c>
      <c r="B2" s="3"/>
      <c r="C2" s="3"/>
      <c r="D2" s="3"/>
      <c r="E2" s="3"/>
      <c r="F2" s="3"/>
      <c r="G2" s="3"/>
      <c r="H2" s="2"/>
      <c r="I2" s="2"/>
      <c r="J2" s="2"/>
      <c r="K2" s="2"/>
    </row>
    <row r="3" spans="1:11" x14ac:dyDescent="0.2">
      <c r="A3" s="4"/>
      <c r="B3" s="4"/>
      <c r="C3" s="4" t="s">
        <v>15</v>
      </c>
      <c r="D3" s="4"/>
      <c r="E3" s="4"/>
      <c r="F3" s="4"/>
      <c r="G3" s="4"/>
      <c r="H3" s="2"/>
      <c r="I3" s="2"/>
      <c r="J3" s="2"/>
      <c r="K3" s="2"/>
    </row>
    <row r="4" spans="1:11" x14ac:dyDescent="0.2">
      <c r="A4" s="3" t="s">
        <v>3</v>
      </c>
      <c r="B4" s="3"/>
      <c r="C4" s="3"/>
      <c r="D4" s="3"/>
      <c r="E4" s="3"/>
      <c r="F4" s="3"/>
      <c r="G4" s="3"/>
      <c r="H4" s="2"/>
      <c r="I4" s="2"/>
      <c r="J4" s="2"/>
      <c r="K4" s="2"/>
    </row>
    <row r="5" spans="1:11" ht="18" x14ac:dyDescent="0.25">
      <c r="A5" s="5"/>
      <c r="B5" s="5"/>
      <c r="C5" s="5"/>
      <c r="D5" s="5"/>
      <c r="E5" s="5"/>
      <c r="F5" s="5"/>
      <c r="G5" s="5"/>
      <c r="H5" s="2"/>
      <c r="I5" s="2"/>
      <c r="J5" s="2"/>
      <c r="K5" s="2"/>
    </row>
    <row r="6" spans="1:11" ht="28.15" customHeight="1" x14ac:dyDescent="0.25">
      <c r="A6" s="6" t="s">
        <v>30</v>
      </c>
      <c r="B6" s="7" t="s">
        <v>4</v>
      </c>
      <c r="C6" s="8" t="s">
        <v>5</v>
      </c>
      <c r="D6" s="7" t="s">
        <v>6</v>
      </c>
      <c r="E6" s="9" t="s">
        <v>7</v>
      </c>
      <c r="F6" s="10" t="s">
        <v>8</v>
      </c>
      <c r="G6" s="11" t="s">
        <v>9</v>
      </c>
      <c r="H6" s="2"/>
      <c r="I6" s="2"/>
      <c r="J6" s="2"/>
      <c r="K6" s="2"/>
    </row>
    <row r="7" spans="1:11" ht="16.149999999999999" customHeight="1" x14ac:dyDescent="0.2">
      <c r="A7" s="12">
        <v>46142</v>
      </c>
      <c r="B7" s="13"/>
      <c r="C7" s="14" t="s">
        <v>10</v>
      </c>
      <c r="D7" s="14"/>
      <c r="E7" s="15">
        <v>1011091.8899999999</v>
      </c>
      <c r="F7" s="15"/>
      <c r="G7" s="15">
        <f>+E7+F7</f>
        <v>1011091.8899999999</v>
      </c>
      <c r="H7" s="2"/>
      <c r="I7" s="2"/>
      <c r="J7" s="2"/>
      <c r="K7" s="2"/>
    </row>
    <row r="8" spans="1:11" ht="27.6" customHeight="1" x14ac:dyDescent="0.2">
      <c r="A8" s="12">
        <v>46149</v>
      </c>
      <c r="B8" s="13" t="s">
        <v>38</v>
      </c>
      <c r="C8" s="14" t="s">
        <v>36</v>
      </c>
      <c r="D8" s="16" t="s">
        <v>37</v>
      </c>
      <c r="E8" s="15">
        <v>123975.52</v>
      </c>
      <c r="F8" s="15"/>
      <c r="G8" s="15">
        <f>+G7+E8</f>
        <v>1135067.4099999999</v>
      </c>
      <c r="H8" s="2"/>
      <c r="I8" s="2"/>
      <c r="J8" s="2"/>
      <c r="K8" s="2"/>
    </row>
    <row r="9" spans="1:11" ht="29.45" customHeight="1" x14ac:dyDescent="0.2">
      <c r="A9" s="12">
        <v>46149</v>
      </c>
      <c r="B9" s="13" t="s">
        <v>45</v>
      </c>
      <c r="C9" s="14" t="s">
        <v>36</v>
      </c>
      <c r="D9" s="16" t="s">
        <v>37</v>
      </c>
      <c r="E9" s="15">
        <v>10000.19</v>
      </c>
      <c r="F9" s="15"/>
      <c r="G9" s="15">
        <f t="shared" ref="G9:G17" si="0">+G8+E9</f>
        <v>1145067.5999999999</v>
      </c>
      <c r="H9" s="2"/>
      <c r="I9" s="2"/>
      <c r="J9" s="2"/>
      <c r="K9" s="2"/>
    </row>
    <row r="10" spans="1:11" ht="33.6" customHeight="1" x14ac:dyDescent="0.2">
      <c r="A10" s="12">
        <v>46153</v>
      </c>
      <c r="B10" s="13" t="s">
        <v>46</v>
      </c>
      <c r="C10" s="14" t="s">
        <v>32</v>
      </c>
      <c r="D10" s="16" t="s">
        <v>33</v>
      </c>
      <c r="E10" s="15">
        <v>1100</v>
      </c>
      <c r="F10" s="15"/>
      <c r="G10" s="15">
        <f t="shared" si="0"/>
        <v>1146167.5999999999</v>
      </c>
      <c r="H10" s="2"/>
      <c r="I10" s="2"/>
      <c r="J10" s="2"/>
      <c r="K10" s="2"/>
    </row>
    <row r="11" spans="1:11" ht="33.6" customHeight="1" x14ac:dyDescent="0.2">
      <c r="A11" s="12">
        <v>46153</v>
      </c>
      <c r="B11" s="13" t="s">
        <v>47</v>
      </c>
      <c r="C11" s="17" t="s">
        <v>34</v>
      </c>
      <c r="D11" s="16" t="s">
        <v>35</v>
      </c>
      <c r="E11" s="15">
        <v>15020</v>
      </c>
      <c r="F11" s="15"/>
      <c r="G11" s="15">
        <f t="shared" si="0"/>
        <v>1161187.5999999999</v>
      </c>
      <c r="H11" s="2"/>
      <c r="I11" s="2"/>
      <c r="J11" s="2"/>
      <c r="K11" s="2"/>
    </row>
    <row r="12" spans="1:11" ht="33.6" customHeight="1" x14ac:dyDescent="0.2">
      <c r="A12" s="12">
        <v>46153</v>
      </c>
      <c r="B12" s="13" t="s">
        <v>39</v>
      </c>
      <c r="C12" s="14" t="s">
        <v>36</v>
      </c>
      <c r="D12" s="16" t="s">
        <v>37</v>
      </c>
      <c r="E12" s="15">
        <v>137359.87</v>
      </c>
      <c r="F12" s="15"/>
      <c r="G12" s="15">
        <f t="shared" si="0"/>
        <v>1298547.4699999997</v>
      </c>
      <c r="H12" s="2"/>
      <c r="I12" s="2"/>
      <c r="J12" s="2"/>
      <c r="K12" s="2"/>
    </row>
    <row r="13" spans="1:11" ht="30" customHeight="1" x14ac:dyDescent="0.2">
      <c r="A13" s="12">
        <v>46153</v>
      </c>
      <c r="B13" s="13" t="s">
        <v>45</v>
      </c>
      <c r="C13" s="14" t="s">
        <v>36</v>
      </c>
      <c r="D13" s="16" t="s">
        <v>37</v>
      </c>
      <c r="E13" s="15">
        <v>2963.8</v>
      </c>
      <c r="F13" s="15"/>
      <c r="G13" s="15">
        <f t="shared" si="0"/>
        <v>1301511.2699999998</v>
      </c>
      <c r="H13" s="2"/>
      <c r="I13" s="2"/>
      <c r="J13" s="2"/>
      <c r="K13" s="2"/>
    </row>
    <row r="14" spans="1:11" ht="33.6" customHeight="1" x14ac:dyDescent="0.2">
      <c r="A14" s="12">
        <v>46154</v>
      </c>
      <c r="B14" s="13" t="s">
        <v>48</v>
      </c>
      <c r="C14" s="14" t="s">
        <v>34</v>
      </c>
      <c r="D14" s="16" t="s">
        <v>35</v>
      </c>
      <c r="E14" s="15">
        <v>7810</v>
      </c>
      <c r="F14" s="15"/>
      <c r="G14" s="15">
        <f t="shared" si="0"/>
        <v>1309321.2699999998</v>
      </c>
      <c r="H14" s="2"/>
      <c r="I14" s="2"/>
      <c r="J14" s="2"/>
      <c r="K14" s="2"/>
    </row>
    <row r="15" spans="1:11" ht="28.15" customHeight="1" x14ac:dyDescent="0.2">
      <c r="A15" s="12">
        <v>46154</v>
      </c>
      <c r="B15" s="18" t="s">
        <v>49</v>
      </c>
      <c r="C15" s="14" t="s">
        <v>32</v>
      </c>
      <c r="D15" s="16" t="s">
        <v>33</v>
      </c>
      <c r="E15" s="15">
        <v>800</v>
      </c>
      <c r="F15" s="15"/>
      <c r="G15" s="15">
        <f t="shared" si="0"/>
        <v>1310121.2699999998</v>
      </c>
      <c r="H15" s="2"/>
      <c r="I15" s="2"/>
      <c r="J15" s="2"/>
      <c r="K15" s="2"/>
    </row>
    <row r="16" spans="1:11" ht="26.45" customHeight="1" x14ac:dyDescent="0.2">
      <c r="A16" s="12">
        <v>46157</v>
      </c>
      <c r="B16" s="18" t="s">
        <v>72</v>
      </c>
      <c r="C16" s="14" t="s">
        <v>32</v>
      </c>
      <c r="D16" s="16" t="s">
        <v>33</v>
      </c>
      <c r="E16" s="15">
        <v>2700</v>
      </c>
      <c r="F16" s="19"/>
      <c r="G16" s="15">
        <f t="shared" si="0"/>
        <v>1312821.2699999998</v>
      </c>
      <c r="H16" s="2"/>
      <c r="I16" s="2"/>
      <c r="J16" s="2"/>
      <c r="K16" s="2"/>
    </row>
    <row r="17" spans="1:11" ht="30" customHeight="1" x14ac:dyDescent="0.2">
      <c r="A17" s="12">
        <v>46157</v>
      </c>
      <c r="B17" s="18" t="s">
        <v>71</v>
      </c>
      <c r="C17" s="14" t="s">
        <v>34</v>
      </c>
      <c r="D17" s="16" t="s">
        <v>35</v>
      </c>
      <c r="E17" s="15">
        <v>5800</v>
      </c>
      <c r="F17" s="15"/>
      <c r="G17" s="15">
        <f t="shared" si="0"/>
        <v>1318621.2699999998</v>
      </c>
      <c r="H17" s="2"/>
      <c r="I17" s="2"/>
      <c r="J17" s="2"/>
      <c r="K17" s="2"/>
    </row>
    <row r="18" spans="1:11" ht="45" customHeight="1" x14ac:dyDescent="0.2">
      <c r="A18" s="12">
        <v>46160</v>
      </c>
      <c r="B18" s="18" t="s">
        <v>70</v>
      </c>
      <c r="C18" s="16" t="s">
        <v>74</v>
      </c>
      <c r="D18" s="16" t="s">
        <v>73</v>
      </c>
      <c r="E18" s="15"/>
      <c r="F18" s="15">
        <v>9000</v>
      </c>
      <c r="G18" s="15">
        <f>+G17-F18</f>
        <v>1309621.2699999998</v>
      </c>
      <c r="H18" s="2"/>
      <c r="I18" s="2"/>
      <c r="J18" s="2"/>
      <c r="K18" s="2"/>
    </row>
    <row r="19" spans="1:11" ht="30" customHeight="1" x14ac:dyDescent="0.2">
      <c r="A19" s="12">
        <v>46163</v>
      </c>
      <c r="B19" s="18" t="s">
        <v>75</v>
      </c>
      <c r="C19" s="14" t="s">
        <v>32</v>
      </c>
      <c r="D19" s="16" t="s">
        <v>33</v>
      </c>
      <c r="E19" s="15">
        <v>900</v>
      </c>
      <c r="F19" s="15"/>
      <c r="G19" s="15">
        <f>+G18+E19</f>
        <v>1310521.2699999998</v>
      </c>
      <c r="H19" s="2"/>
      <c r="I19" s="2"/>
      <c r="J19" s="2"/>
      <c r="K19" s="2"/>
    </row>
    <row r="20" spans="1:11" ht="30" customHeight="1" x14ac:dyDescent="0.2">
      <c r="A20" s="12">
        <v>46163</v>
      </c>
      <c r="B20" s="18" t="s">
        <v>76</v>
      </c>
      <c r="C20" s="14" t="s">
        <v>34</v>
      </c>
      <c r="D20" s="16" t="s">
        <v>35</v>
      </c>
      <c r="E20" s="15">
        <v>8790</v>
      </c>
      <c r="F20" s="15"/>
      <c r="G20" s="15">
        <f t="shared" ref="G20" si="1">+G19+E20</f>
        <v>1319311.2699999998</v>
      </c>
      <c r="H20" s="2"/>
      <c r="I20" s="2"/>
      <c r="J20" s="2"/>
      <c r="K20" s="2"/>
    </row>
    <row r="21" spans="1:11" ht="30" customHeight="1" x14ac:dyDescent="0.2">
      <c r="A21" s="12">
        <v>46167</v>
      </c>
      <c r="B21" s="18">
        <v>42437886204</v>
      </c>
      <c r="C21" s="14" t="s">
        <v>28</v>
      </c>
      <c r="D21" s="16" t="s">
        <v>79</v>
      </c>
      <c r="E21" s="15"/>
      <c r="F21" s="15">
        <v>40550.93</v>
      </c>
      <c r="G21" s="15">
        <f>+G20-F21</f>
        <v>1278760.3399999999</v>
      </c>
      <c r="H21" s="2"/>
      <c r="I21" s="2"/>
      <c r="J21" s="2"/>
      <c r="K21" s="2"/>
    </row>
    <row r="22" spans="1:11" ht="30" customHeight="1" x14ac:dyDescent="0.2">
      <c r="A22" s="12">
        <v>46167</v>
      </c>
      <c r="B22" s="18">
        <v>42437901759</v>
      </c>
      <c r="C22" s="14" t="s">
        <v>77</v>
      </c>
      <c r="D22" s="16" t="s">
        <v>80</v>
      </c>
      <c r="E22" s="15"/>
      <c r="F22" s="15">
        <v>18776.75</v>
      </c>
      <c r="G22" s="15">
        <f t="shared" ref="G22:G25" si="2">+G21-F22</f>
        <v>1259983.5899999999</v>
      </c>
      <c r="H22" s="2"/>
      <c r="I22" s="2"/>
      <c r="J22" s="2"/>
      <c r="K22" s="2"/>
    </row>
    <row r="23" spans="1:11" ht="25.5" x14ac:dyDescent="0.2">
      <c r="A23" s="12">
        <v>46167</v>
      </c>
      <c r="B23" s="18">
        <v>42437914822</v>
      </c>
      <c r="C23" s="14" t="s">
        <v>42</v>
      </c>
      <c r="D23" s="16" t="s">
        <v>41</v>
      </c>
      <c r="E23" s="15"/>
      <c r="F23" s="15">
        <v>13478.13</v>
      </c>
      <c r="G23" s="15">
        <f t="shared" si="2"/>
        <v>1246505.46</v>
      </c>
      <c r="H23" s="2"/>
      <c r="I23" s="2"/>
      <c r="J23" s="2"/>
      <c r="K23" s="2"/>
    </row>
    <row r="24" spans="1:11" ht="25.5" x14ac:dyDescent="0.2">
      <c r="A24" s="12">
        <v>46167</v>
      </c>
      <c r="B24" s="18">
        <v>42437928995</v>
      </c>
      <c r="C24" s="17" t="s">
        <v>63</v>
      </c>
      <c r="D24" s="16" t="s">
        <v>81</v>
      </c>
      <c r="E24" s="15"/>
      <c r="F24" s="15">
        <v>10230.98</v>
      </c>
      <c r="G24" s="15">
        <f t="shared" si="2"/>
        <v>1236274.48</v>
      </c>
      <c r="H24" s="2"/>
      <c r="I24" s="2"/>
      <c r="J24" s="2"/>
      <c r="K24" s="2"/>
    </row>
    <row r="25" spans="1:11" ht="49.15" customHeight="1" x14ac:dyDescent="0.2">
      <c r="A25" s="12">
        <v>46167</v>
      </c>
      <c r="B25" s="18">
        <v>42437954651</v>
      </c>
      <c r="C25" s="20" t="s">
        <v>78</v>
      </c>
      <c r="D25" s="16" t="s">
        <v>82</v>
      </c>
      <c r="E25" s="15"/>
      <c r="F25" s="15">
        <v>6576.51</v>
      </c>
      <c r="G25" s="15">
        <f t="shared" si="2"/>
        <v>1229697.97</v>
      </c>
      <c r="H25" s="2"/>
      <c r="I25" s="2"/>
      <c r="J25" s="2"/>
      <c r="K25" s="2"/>
    </row>
    <row r="26" spans="1:11" ht="27" customHeight="1" x14ac:dyDescent="0.2">
      <c r="A26" s="21">
        <v>46171</v>
      </c>
      <c r="B26" s="18" t="s">
        <v>84</v>
      </c>
      <c r="C26" s="20" t="s">
        <v>32</v>
      </c>
      <c r="D26" s="16" t="s">
        <v>33</v>
      </c>
      <c r="E26" s="15">
        <v>2700</v>
      </c>
      <c r="F26" s="15"/>
      <c r="G26" s="19">
        <f>+G25+E26</f>
        <v>1232397.97</v>
      </c>
      <c r="H26" s="2"/>
      <c r="I26" s="2"/>
      <c r="J26" s="2"/>
      <c r="K26" s="2"/>
    </row>
    <row r="27" spans="1:11" ht="31.9" customHeight="1" x14ac:dyDescent="0.2">
      <c r="A27" s="21">
        <v>46171</v>
      </c>
      <c r="B27" s="18" t="s">
        <v>85</v>
      </c>
      <c r="C27" s="20" t="s">
        <v>34</v>
      </c>
      <c r="D27" s="16" t="s">
        <v>35</v>
      </c>
      <c r="E27" s="15">
        <v>10960</v>
      </c>
      <c r="F27" s="15"/>
      <c r="G27" s="19">
        <f>+G26+E27</f>
        <v>1243357.97</v>
      </c>
      <c r="H27" s="2"/>
      <c r="I27" s="2"/>
      <c r="J27" s="2"/>
      <c r="K27" s="2"/>
    </row>
    <row r="28" spans="1:11" ht="29.45" customHeight="1" x14ac:dyDescent="0.2">
      <c r="A28" s="21">
        <v>46171</v>
      </c>
      <c r="B28" s="22">
        <v>42468448778</v>
      </c>
      <c r="C28" s="23" t="s">
        <v>24</v>
      </c>
      <c r="D28" s="16" t="s">
        <v>29</v>
      </c>
      <c r="E28" s="15"/>
      <c r="F28" s="15">
        <v>4391.91</v>
      </c>
      <c r="G28" s="19">
        <f>+G27-F28</f>
        <v>1238966.06</v>
      </c>
      <c r="H28" s="2"/>
      <c r="I28" s="2"/>
      <c r="J28" s="2"/>
      <c r="K28" s="2"/>
    </row>
    <row r="29" spans="1:11" ht="24" customHeight="1" x14ac:dyDescent="0.2">
      <c r="A29" s="24">
        <v>46171</v>
      </c>
      <c r="B29" s="13"/>
      <c r="C29" s="25" t="s">
        <v>11</v>
      </c>
      <c r="D29" s="14" t="s">
        <v>1</v>
      </c>
      <c r="E29" s="15"/>
      <c r="F29" s="26">
        <v>402.93</v>
      </c>
      <c r="G29" s="19">
        <f>+G28-F29</f>
        <v>1238563.1300000001</v>
      </c>
      <c r="H29" s="2"/>
      <c r="I29" s="2"/>
      <c r="J29" s="2"/>
      <c r="K29" s="2"/>
    </row>
    <row r="30" spans="1:11" x14ac:dyDescent="0.2">
      <c r="A30" s="27" t="s">
        <v>12</v>
      </c>
      <c r="B30" s="27"/>
      <c r="C30" s="27"/>
      <c r="D30" s="27"/>
      <c r="E30" s="28">
        <f>SUM(E8:E29)</f>
        <v>330879.37999999995</v>
      </c>
      <c r="F30" s="29">
        <f>SUM(F8:F29)</f>
        <v>103408.13999999998</v>
      </c>
      <c r="G30" s="30">
        <f>+G29</f>
        <v>1238563.1300000001</v>
      </c>
      <c r="H30" s="2"/>
      <c r="I30" s="2"/>
      <c r="J30" s="2"/>
      <c r="K30" s="2"/>
    </row>
    <row r="31" spans="1:11" ht="18" x14ac:dyDescent="0.25">
      <c r="A31" s="31"/>
      <c r="B31" s="31"/>
      <c r="C31" s="32"/>
      <c r="D31" s="33"/>
      <c r="E31" s="34"/>
      <c r="F31" s="35"/>
      <c r="G31" s="36"/>
      <c r="H31" s="2"/>
      <c r="I31" s="2"/>
      <c r="J31" s="2"/>
      <c r="K31" s="2"/>
    </row>
    <row r="32" spans="1:11" ht="18" x14ac:dyDescent="0.25">
      <c r="A32" s="31"/>
      <c r="B32" s="31"/>
      <c r="C32" s="32"/>
      <c r="D32" s="33"/>
      <c r="E32" s="34"/>
      <c r="F32" s="35"/>
      <c r="G32" s="36"/>
      <c r="H32" s="2"/>
      <c r="I32" s="2"/>
      <c r="J32" s="2"/>
      <c r="K32" s="2"/>
    </row>
    <row r="33" spans="1:11" ht="18" x14ac:dyDescent="0.25">
      <c r="A33" s="37"/>
      <c r="B33" s="37"/>
      <c r="C33" s="38"/>
      <c r="D33" s="33"/>
      <c r="E33" s="9"/>
      <c r="F33" s="39"/>
      <c r="G33" s="36"/>
      <c r="H33" s="2"/>
      <c r="I33" s="2"/>
      <c r="J33" s="2"/>
      <c r="K33" s="2"/>
    </row>
    <row r="34" spans="1:11" ht="18.75" x14ac:dyDescent="0.3">
      <c r="A34" s="40"/>
      <c r="B34" s="41" t="s">
        <v>13</v>
      </c>
      <c r="C34" s="42"/>
      <c r="D34" s="43"/>
      <c r="E34" s="44" t="s">
        <v>14</v>
      </c>
      <c r="F34" s="44"/>
      <c r="G34" s="45"/>
      <c r="H34" s="2"/>
      <c r="I34" s="2"/>
      <c r="J34" s="2"/>
      <c r="K34" s="2"/>
    </row>
    <row r="35" spans="1:11" ht="18.75" x14ac:dyDescent="0.3">
      <c r="A35" s="40"/>
      <c r="B35" s="41" t="s">
        <v>2</v>
      </c>
      <c r="C35" s="42"/>
      <c r="D35" s="43"/>
      <c r="E35" s="44" t="s">
        <v>83</v>
      </c>
      <c r="F35" s="44"/>
      <c r="G35" s="45"/>
      <c r="H35" s="2"/>
      <c r="I35" s="2"/>
      <c r="J35" s="2"/>
      <c r="K35" s="2"/>
    </row>
    <row r="36" spans="1:11" ht="15.75" x14ac:dyDescent="0.25">
      <c r="A36" s="46"/>
      <c r="B36" s="46"/>
      <c r="C36" s="47"/>
      <c r="D36" s="48"/>
      <c r="E36" s="49"/>
      <c r="F36" s="50"/>
      <c r="G36" s="51"/>
      <c r="H36" s="2"/>
      <c r="I36" s="2"/>
      <c r="J36" s="2"/>
      <c r="K36" s="2"/>
    </row>
    <row r="37" spans="1:1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" x14ac:dyDescent="0.25">
      <c r="A39" s="52"/>
      <c r="B39" s="52"/>
      <c r="C39" s="53"/>
      <c r="D39" s="48"/>
      <c r="E39" s="54"/>
      <c r="F39" s="55"/>
      <c r="G39" s="51"/>
      <c r="H39" s="2"/>
      <c r="I39" s="2"/>
      <c r="J39" s="2"/>
      <c r="K39" s="2"/>
    </row>
    <row r="40" spans="1:11" ht="15" x14ac:dyDescent="0.25">
      <c r="A40" s="52"/>
      <c r="B40" s="52"/>
      <c r="C40" s="53"/>
      <c r="D40" s="48"/>
      <c r="E40" s="54"/>
      <c r="F40" s="55"/>
      <c r="G40" s="51"/>
      <c r="H40" s="2"/>
      <c r="I40" s="2"/>
      <c r="J40" s="2"/>
      <c r="K40" s="2"/>
    </row>
    <row r="41" spans="1:11" ht="15" x14ac:dyDescent="0.25">
      <c r="A41" s="52"/>
      <c r="B41" s="52"/>
      <c r="C41" s="53"/>
      <c r="D41" s="48"/>
      <c r="E41" s="54"/>
      <c r="F41" s="55"/>
      <c r="G41" s="51"/>
      <c r="H41" s="2"/>
      <c r="I41" s="2"/>
      <c r="J41" s="2"/>
      <c r="K41" s="2"/>
    </row>
    <row r="42" spans="1:11" ht="15.75" x14ac:dyDescent="0.25">
      <c r="A42" s="56" t="s">
        <v>16</v>
      </c>
      <c r="B42" s="56"/>
      <c r="C42" s="56"/>
      <c r="D42" s="56"/>
      <c r="E42" s="56"/>
      <c r="F42" s="56"/>
      <c r="G42" s="56"/>
      <c r="H42" s="2"/>
      <c r="I42" s="2"/>
      <c r="J42" s="2"/>
      <c r="K42" s="2"/>
    </row>
    <row r="43" spans="1:11" x14ac:dyDescent="0.2">
      <c r="A43" s="57" t="s">
        <v>93</v>
      </c>
      <c r="B43" s="57"/>
      <c r="C43" s="57"/>
      <c r="D43" s="57"/>
      <c r="E43" s="57"/>
      <c r="F43" s="57"/>
      <c r="G43" s="57"/>
      <c r="H43" s="2"/>
      <c r="I43" s="2"/>
      <c r="J43" s="2"/>
      <c r="K43" s="2"/>
    </row>
    <row r="44" spans="1:11" x14ac:dyDescent="0.2">
      <c r="A44" s="58" t="s">
        <v>17</v>
      </c>
      <c r="B44" s="58"/>
      <c r="C44" s="58"/>
      <c r="D44" s="58"/>
      <c r="E44" s="58"/>
      <c r="F44" s="58"/>
      <c r="G44" s="58"/>
      <c r="H44" s="2"/>
      <c r="I44" s="2"/>
      <c r="J44" s="2"/>
      <c r="K44" s="2"/>
    </row>
    <row r="45" spans="1:11" x14ac:dyDescent="0.2">
      <c r="A45" s="59"/>
      <c r="B45" s="60"/>
      <c r="C45" s="61"/>
      <c r="D45" s="62"/>
      <c r="E45" s="63"/>
      <c r="F45" s="64"/>
      <c r="G45" s="65"/>
      <c r="H45" s="2"/>
      <c r="I45" s="2"/>
      <c r="J45" s="2"/>
      <c r="K45" s="2"/>
    </row>
    <row r="46" spans="1:11" x14ac:dyDescent="0.2">
      <c r="A46" s="66" t="s">
        <v>18</v>
      </c>
      <c r="B46" s="67"/>
      <c r="C46" s="67"/>
      <c r="D46" s="68"/>
      <c r="E46" s="67"/>
      <c r="F46" s="67"/>
      <c r="G46" s="67"/>
      <c r="H46" s="2"/>
      <c r="I46" s="2"/>
      <c r="J46" s="2"/>
      <c r="K46" s="2"/>
    </row>
    <row r="47" spans="1:11" ht="30" x14ac:dyDescent="0.2">
      <c r="A47" s="69" t="s">
        <v>30</v>
      </c>
      <c r="B47" s="70" t="s">
        <v>19</v>
      </c>
      <c r="C47" s="70" t="s">
        <v>92</v>
      </c>
      <c r="D47" s="70" t="s">
        <v>20</v>
      </c>
      <c r="E47" s="70" t="s">
        <v>21</v>
      </c>
      <c r="F47" s="70" t="s">
        <v>22</v>
      </c>
      <c r="G47" s="71" t="s">
        <v>31</v>
      </c>
      <c r="H47" s="2"/>
      <c r="I47" s="2"/>
      <c r="J47" s="2"/>
      <c r="K47" s="2"/>
    </row>
    <row r="48" spans="1:11" ht="16.899999999999999" customHeight="1" x14ac:dyDescent="0.2">
      <c r="A48" s="72">
        <v>46167</v>
      </c>
      <c r="B48" s="18" t="s">
        <v>45</v>
      </c>
      <c r="C48" s="73" t="s">
        <v>23</v>
      </c>
      <c r="D48" s="74" t="s">
        <v>44</v>
      </c>
      <c r="E48" s="75">
        <v>275000</v>
      </c>
      <c r="F48" s="75"/>
      <c r="G48" s="76">
        <f>+Tabla234[[#This Row],[Ingresos ]]</f>
        <v>275000</v>
      </c>
      <c r="H48" s="2"/>
      <c r="I48" s="2"/>
      <c r="J48" s="2"/>
      <c r="K48" s="2"/>
    </row>
    <row r="49" spans="1:11" ht="37.9" customHeight="1" x14ac:dyDescent="0.2">
      <c r="A49" s="72">
        <v>46168</v>
      </c>
      <c r="B49" s="77">
        <v>42444467472</v>
      </c>
      <c r="C49" s="73" t="s">
        <v>28</v>
      </c>
      <c r="D49" s="78" t="s">
        <v>54</v>
      </c>
      <c r="E49" s="75"/>
      <c r="F49" s="75">
        <v>67857.59</v>
      </c>
      <c r="G49" s="76">
        <f>+G48-Tabla234[[#This Row],[Egresos]]</f>
        <v>207142.41</v>
      </c>
      <c r="H49" s="2"/>
      <c r="I49" s="2"/>
      <c r="J49" s="2"/>
      <c r="K49" s="2"/>
    </row>
    <row r="50" spans="1:11" ht="38.25" x14ac:dyDescent="0.2">
      <c r="A50" s="72">
        <v>46168</v>
      </c>
      <c r="B50" s="77">
        <v>42444483070</v>
      </c>
      <c r="C50" s="73" t="s">
        <v>50</v>
      </c>
      <c r="D50" s="79" t="s">
        <v>55</v>
      </c>
      <c r="E50" s="75"/>
      <c r="F50" s="75">
        <v>45436</v>
      </c>
      <c r="G50" s="76">
        <f>+G49-Tabla234[[#This Row],[Egresos]]</f>
        <v>161706.41</v>
      </c>
      <c r="H50" s="2"/>
      <c r="I50" s="2"/>
      <c r="J50" s="2"/>
      <c r="K50" s="2"/>
    </row>
    <row r="51" spans="1:11" ht="38.25" x14ac:dyDescent="0.2">
      <c r="A51" s="72">
        <v>46168</v>
      </c>
      <c r="B51" s="77">
        <v>42444497580</v>
      </c>
      <c r="C51" s="73" t="s">
        <v>51</v>
      </c>
      <c r="D51" s="79" t="s">
        <v>56</v>
      </c>
      <c r="E51" s="75"/>
      <c r="F51" s="75">
        <v>30000</v>
      </c>
      <c r="G51" s="76">
        <f>+G50-Tabla234[[#This Row],[Egresos]]</f>
        <v>131706.41</v>
      </c>
      <c r="H51" s="2"/>
      <c r="I51" s="2"/>
      <c r="J51" s="2"/>
      <c r="K51" s="2"/>
    </row>
    <row r="52" spans="1:11" ht="51" x14ac:dyDescent="0.2">
      <c r="A52" s="21">
        <v>46168</v>
      </c>
      <c r="B52" s="77">
        <v>42444546742</v>
      </c>
      <c r="C52" s="73" t="s">
        <v>52</v>
      </c>
      <c r="D52" s="79" t="s">
        <v>57</v>
      </c>
      <c r="E52" s="75"/>
      <c r="F52" s="75">
        <v>28719.760000000002</v>
      </c>
      <c r="G52" s="76">
        <f>+G51-Tabla234[[#This Row],[Egresos]]</f>
        <v>102986.65</v>
      </c>
      <c r="H52" s="2"/>
      <c r="I52" s="2"/>
      <c r="J52" s="2"/>
      <c r="K52" s="2"/>
    </row>
    <row r="53" spans="1:11" ht="25.5" x14ac:dyDescent="0.2">
      <c r="A53" s="21">
        <v>46168</v>
      </c>
      <c r="B53" s="77">
        <v>42444563168</v>
      </c>
      <c r="C53" s="73" t="s">
        <v>53</v>
      </c>
      <c r="D53" s="79" t="s">
        <v>58</v>
      </c>
      <c r="E53" s="75"/>
      <c r="F53" s="75">
        <v>28709.89</v>
      </c>
      <c r="G53" s="76">
        <f>+G52-Tabla234[[#This Row],[Egresos]]</f>
        <v>74276.759999999995</v>
      </c>
      <c r="H53" s="2"/>
      <c r="I53" s="2"/>
      <c r="J53" s="2"/>
      <c r="K53" s="2"/>
    </row>
    <row r="54" spans="1:11" ht="38.25" x14ac:dyDescent="0.2">
      <c r="A54" s="21">
        <v>46168</v>
      </c>
      <c r="B54" s="77">
        <v>42444613989</v>
      </c>
      <c r="C54" s="73" t="s">
        <v>86</v>
      </c>
      <c r="D54" s="80" t="s">
        <v>88</v>
      </c>
      <c r="E54" s="75"/>
      <c r="F54" s="75">
        <v>23174.589999999997</v>
      </c>
      <c r="G54" s="76">
        <f>+G53-Tabla234[[#This Row],[Egresos]]</f>
        <v>51102.17</v>
      </c>
      <c r="H54" s="2"/>
      <c r="I54" s="2"/>
      <c r="J54" s="2"/>
      <c r="K54" s="2"/>
    </row>
    <row r="55" spans="1:11" ht="27.6" customHeight="1" x14ac:dyDescent="0.2">
      <c r="A55" s="21">
        <v>46168</v>
      </c>
      <c r="B55" s="77">
        <v>42444581302</v>
      </c>
      <c r="C55" s="73" t="s">
        <v>87</v>
      </c>
      <c r="D55" s="80" t="s">
        <v>89</v>
      </c>
      <c r="E55" s="75"/>
      <c r="F55" s="75">
        <v>11020</v>
      </c>
      <c r="G55" s="76">
        <f>+G54-Tabla234[[#This Row],[Egresos]]</f>
        <v>40082.17</v>
      </c>
      <c r="H55" s="2"/>
      <c r="I55" s="2"/>
      <c r="J55" s="2"/>
      <c r="K55" s="2"/>
    </row>
    <row r="56" spans="1:11" ht="38.25" x14ac:dyDescent="0.2">
      <c r="A56" s="21">
        <v>46168</v>
      </c>
      <c r="B56" s="77">
        <v>42444636037</v>
      </c>
      <c r="C56" s="73" t="s">
        <v>40</v>
      </c>
      <c r="D56" s="80" t="s">
        <v>90</v>
      </c>
      <c r="E56" s="75"/>
      <c r="F56" s="75">
        <v>9000</v>
      </c>
      <c r="G56" s="76">
        <f>+G55-Tabla234[[#This Row],[Egresos]]</f>
        <v>31082.17</v>
      </c>
      <c r="H56" s="2"/>
      <c r="I56" s="2"/>
      <c r="J56" s="2"/>
      <c r="K56" s="2"/>
    </row>
    <row r="57" spans="1:11" ht="38.25" x14ac:dyDescent="0.2">
      <c r="A57" s="72">
        <v>46168</v>
      </c>
      <c r="B57" s="77">
        <v>42444681934</v>
      </c>
      <c r="C57" s="73" t="s">
        <v>64</v>
      </c>
      <c r="D57" s="80" t="s">
        <v>59</v>
      </c>
      <c r="E57" s="75"/>
      <c r="F57" s="75">
        <v>6435.44</v>
      </c>
      <c r="G57" s="76">
        <f>+G56-Tabla234[[#This Row],[Egresos]]</f>
        <v>24646.73</v>
      </c>
      <c r="H57" s="2"/>
      <c r="I57" s="2"/>
      <c r="J57" s="2"/>
      <c r="K57" s="2"/>
    </row>
    <row r="58" spans="1:11" ht="35.450000000000003" customHeight="1" x14ac:dyDescent="0.2">
      <c r="A58" s="72">
        <v>46168</v>
      </c>
      <c r="B58" s="77">
        <v>42444743336</v>
      </c>
      <c r="C58" s="73" t="s">
        <v>65</v>
      </c>
      <c r="D58" s="80" t="s">
        <v>60</v>
      </c>
      <c r="E58" s="75"/>
      <c r="F58" s="75">
        <v>6025</v>
      </c>
      <c r="G58" s="76">
        <f>+G57-Tabla234[[#This Row],[Egresos]]</f>
        <v>18621.73</v>
      </c>
      <c r="H58" s="2"/>
      <c r="I58" s="2"/>
      <c r="J58" s="2"/>
      <c r="K58" s="2"/>
    </row>
    <row r="59" spans="1:11" ht="25.5" x14ac:dyDescent="0.2">
      <c r="A59" s="72">
        <v>46168</v>
      </c>
      <c r="B59" s="77">
        <v>42444755077</v>
      </c>
      <c r="C59" s="73" t="s">
        <v>66</v>
      </c>
      <c r="D59" s="80" t="s">
        <v>61</v>
      </c>
      <c r="E59" s="75"/>
      <c r="F59" s="75">
        <v>5125</v>
      </c>
      <c r="G59" s="76">
        <f>+G58-Tabla234[[#This Row],[Egresos]]</f>
        <v>13496.73</v>
      </c>
      <c r="H59" s="2"/>
      <c r="I59" s="2"/>
      <c r="J59" s="2"/>
      <c r="K59" s="2"/>
    </row>
    <row r="60" spans="1:11" ht="25.5" x14ac:dyDescent="0.2">
      <c r="A60" s="72">
        <v>46168</v>
      </c>
      <c r="B60" s="77">
        <v>42444769922</v>
      </c>
      <c r="C60" s="73" t="s">
        <v>67</v>
      </c>
      <c r="D60" s="80" t="s">
        <v>62</v>
      </c>
      <c r="E60" s="75"/>
      <c r="F60" s="75">
        <v>3325</v>
      </c>
      <c r="G60" s="76">
        <f>+G59-Tabla234[[#This Row],[Egresos]]</f>
        <v>10171.73</v>
      </c>
      <c r="H60" s="2"/>
      <c r="I60" s="2"/>
      <c r="J60" s="2"/>
      <c r="K60" s="2"/>
    </row>
    <row r="61" spans="1:11" ht="25.5" x14ac:dyDescent="0.2">
      <c r="A61" s="72">
        <v>46168</v>
      </c>
      <c r="B61" s="77">
        <v>42445242230</v>
      </c>
      <c r="C61" s="73" t="s">
        <v>69</v>
      </c>
      <c r="D61" s="80" t="s">
        <v>61</v>
      </c>
      <c r="E61" s="75"/>
      <c r="F61" s="75">
        <v>1696.5</v>
      </c>
      <c r="G61" s="76">
        <f>+G60-Tabla234[[#This Row],[Egresos]]</f>
        <v>8475.23</v>
      </c>
      <c r="H61" s="2"/>
      <c r="I61" s="2"/>
      <c r="J61" s="2"/>
      <c r="K61" s="2"/>
    </row>
    <row r="62" spans="1:11" ht="25.5" x14ac:dyDescent="0.2">
      <c r="A62" s="72">
        <v>46168</v>
      </c>
      <c r="B62" s="77">
        <v>42444792738</v>
      </c>
      <c r="C62" s="73" t="s">
        <v>68</v>
      </c>
      <c r="D62" s="80" t="s">
        <v>61</v>
      </c>
      <c r="E62" s="75"/>
      <c r="F62" s="75">
        <v>1662.5</v>
      </c>
      <c r="G62" s="76">
        <f>+G61-Tabla234[[#This Row],[Egresos]]</f>
        <v>6812.73</v>
      </c>
      <c r="H62" s="2"/>
      <c r="I62" s="2"/>
      <c r="J62" s="2"/>
      <c r="K62" s="2"/>
    </row>
    <row r="63" spans="1:11" ht="25.5" x14ac:dyDescent="0.2">
      <c r="A63" s="72">
        <v>46168</v>
      </c>
      <c r="B63" s="77">
        <v>42445258651</v>
      </c>
      <c r="C63" s="73" t="s">
        <v>24</v>
      </c>
      <c r="D63" s="80" t="s">
        <v>29</v>
      </c>
      <c r="E63" s="75"/>
      <c r="F63" s="75">
        <v>6005.02</v>
      </c>
      <c r="G63" s="76">
        <f>+G62-Tabla234[[#This Row],[Egresos]]</f>
        <v>807.70999999999913</v>
      </c>
      <c r="H63" s="2"/>
      <c r="I63" s="2"/>
      <c r="J63" s="2"/>
      <c r="K63" s="2"/>
    </row>
    <row r="64" spans="1:11" x14ac:dyDescent="0.2">
      <c r="A64" s="81">
        <v>46168</v>
      </c>
      <c r="B64" s="77"/>
      <c r="C64" s="73" t="s">
        <v>11</v>
      </c>
      <c r="D64" s="80" t="s">
        <v>1</v>
      </c>
      <c r="E64" s="75"/>
      <c r="F64" s="75">
        <v>806.77</v>
      </c>
      <c r="G64" s="76">
        <f>+G63-Tabla234[[#This Row],[Egresos]]</f>
        <v>0.93999999999914507</v>
      </c>
      <c r="H64" s="2"/>
      <c r="I64" s="2"/>
      <c r="J64" s="2"/>
      <c r="K64" s="2"/>
    </row>
    <row r="65" spans="1:11" x14ac:dyDescent="0.2">
      <c r="A65" s="82"/>
      <c r="B65" s="83"/>
      <c r="C65" s="84" t="s">
        <v>25</v>
      </c>
      <c r="D65" s="84"/>
      <c r="E65" s="85">
        <f>SUM(E48:E64)</f>
        <v>275000</v>
      </c>
      <c r="F65" s="86">
        <v>274999.06</v>
      </c>
      <c r="G65" s="87">
        <f>+G64</f>
        <v>0.93999999999914507</v>
      </c>
      <c r="H65" s="2"/>
      <c r="I65" s="2"/>
      <c r="J65" s="2"/>
      <c r="K65" s="2"/>
    </row>
    <row r="66" spans="1:11" x14ac:dyDescent="0.2">
      <c r="A66" s="88"/>
      <c r="B66" s="89"/>
      <c r="C66" s="89"/>
      <c r="D66" s="90"/>
      <c r="E66" s="89"/>
      <c r="F66" s="91"/>
      <c r="G66" s="92"/>
      <c r="H66" s="2"/>
      <c r="I66" s="2"/>
      <c r="J66" s="2"/>
      <c r="K66" s="2"/>
    </row>
    <row r="67" spans="1:11" x14ac:dyDescent="0.2">
      <c r="A67" s="88"/>
      <c r="B67" s="89"/>
      <c r="C67" s="89"/>
      <c r="D67" s="90"/>
      <c r="E67" s="89"/>
      <c r="F67" s="89"/>
      <c r="G67" s="93"/>
      <c r="H67" s="2"/>
      <c r="I67" s="2"/>
      <c r="J67" s="2"/>
      <c r="K67" s="2"/>
    </row>
    <row r="68" spans="1:11" x14ac:dyDescent="0.2">
      <c r="A68" s="88"/>
      <c r="B68" s="89"/>
      <c r="C68" s="89" t="s">
        <v>26</v>
      </c>
      <c r="D68" s="90"/>
      <c r="E68" s="91"/>
      <c r="F68" s="94"/>
      <c r="G68" s="92"/>
      <c r="H68" s="2"/>
      <c r="I68" s="2"/>
      <c r="J68" s="2"/>
      <c r="K68" s="2"/>
    </row>
    <row r="69" spans="1:11" ht="18" x14ac:dyDescent="0.25">
      <c r="A69" s="31"/>
      <c r="B69" s="31"/>
      <c r="C69" s="32"/>
      <c r="D69" s="33"/>
      <c r="E69" s="34"/>
      <c r="F69" s="35"/>
      <c r="G69" s="36"/>
      <c r="H69" s="2"/>
      <c r="I69" s="2"/>
      <c r="J69" s="2"/>
      <c r="K69" s="2"/>
    </row>
    <row r="70" spans="1:11" ht="18.75" x14ac:dyDescent="0.3">
      <c r="A70" s="95"/>
      <c r="B70" s="41" t="s">
        <v>91</v>
      </c>
      <c r="C70" s="96"/>
      <c r="D70" s="43"/>
      <c r="E70" s="44" t="s">
        <v>14</v>
      </c>
      <c r="F70" s="44"/>
      <c r="G70" s="45"/>
      <c r="H70" s="2"/>
      <c r="I70" s="2"/>
      <c r="J70" s="2"/>
      <c r="K70" s="2"/>
    </row>
    <row r="71" spans="1:11" ht="12" customHeight="1" x14ac:dyDescent="0.25">
      <c r="A71" s="52"/>
      <c r="B71" s="97" t="s">
        <v>2</v>
      </c>
      <c r="C71" s="53"/>
      <c r="D71" s="48"/>
      <c r="E71" s="98" t="s">
        <v>27</v>
      </c>
      <c r="F71" s="55"/>
      <c r="G71" s="51"/>
      <c r="H71" s="2"/>
      <c r="I71" s="2"/>
      <c r="J71" s="2"/>
      <c r="K71" s="2"/>
    </row>
    <row r="72" spans="1:11" ht="15" x14ac:dyDescent="0.25">
      <c r="A72" s="52"/>
      <c r="B72" s="52"/>
      <c r="C72" s="53"/>
      <c r="D72" s="48"/>
      <c r="E72" s="54"/>
      <c r="F72" s="55"/>
      <c r="G72" s="51"/>
      <c r="H72" s="2"/>
      <c r="I72" s="2"/>
      <c r="J72" s="2"/>
      <c r="K72" s="2"/>
    </row>
    <row r="73" spans="1:1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</sheetData>
  <mergeCells count="11">
    <mergeCell ref="A42:G42"/>
    <mergeCell ref="A43:G43"/>
    <mergeCell ref="A44:G44"/>
    <mergeCell ref="E70:F70"/>
    <mergeCell ref="E35:F35"/>
    <mergeCell ref="E34:F34"/>
    <mergeCell ref="A1:G1"/>
    <mergeCell ref="A2:G2"/>
    <mergeCell ref="A4:G4"/>
    <mergeCell ref="A5:G5"/>
    <mergeCell ref="A30:D30"/>
  </mergeCell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MAYO-2026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2026-01-07T12:41:01Z</cp:lastPrinted>
  <dcterms:created xsi:type="dcterms:W3CDTF">2021-02-04T18:18:52Z</dcterms:created>
  <dcterms:modified xsi:type="dcterms:W3CDTF">2026-06-09T20:56:07Z</dcterms:modified>
</cp:coreProperties>
</file>