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05" yWindow="-105" windowWidth="15570" windowHeight="11910"/>
  </bookViews>
  <sheets>
    <sheet name="FEBRERO-2026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" i="15" l="1"/>
  <c r="F31" i="15"/>
  <c r="G30" i="15" l="1"/>
  <c r="G28" i="15"/>
  <c r="G27" i="15"/>
  <c r="G26" i="15"/>
  <c r="G25" i="15"/>
  <c r="G24" i="15"/>
  <c r="G23" i="15"/>
  <c r="G22" i="15"/>
  <c r="G21" i="15"/>
  <c r="E20" i="15"/>
  <c r="G20" i="15" s="1"/>
  <c r="E19" i="15"/>
  <c r="G19" i="15" s="1"/>
  <c r="E18" i="15"/>
  <c r="G18" i="15" s="1"/>
  <c r="E17" i="15"/>
  <c r="G17" i="15" s="1"/>
  <c r="E16" i="15"/>
  <c r="G16" i="15" s="1"/>
  <c r="G15" i="15"/>
  <c r="E14" i="15"/>
  <c r="G14" i="15" s="1"/>
  <c r="G13" i="15"/>
  <c r="G12" i="15"/>
  <c r="E12" i="15"/>
  <c r="E11" i="15"/>
  <c r="G11" i="15" s="1"/>
  <c r="G10" i="15"/>
  <c r="G9" i="15"/>
  <c r="E8" i="15"/>
  <c r="G8" i="15" s="1"/>
  <c r="G7" i="15"/>
  <c r="E31" i="15" l="1"/>
  <c r="G31" i="15" s="1"/>
</calcChain>
</file>

<file path=xl/sharedStrings.xml><?xml version="1.0" encoding="utf-8"?>
<sst xmlns="http://schemas.openxmlformats.org/spreadsheetml/2006/main" count="115" uniqueCount="96">
  <si>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</si>
  <si>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</si>
  <si>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</si>
  <si>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</si>
  <si>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</si>
  <si>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</si>
  <si>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</si>
  <si>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</si>
  <si>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</si>
  <si>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</si>
  <si>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401-50625-4</t>
  </si>
  <si>
    <t>PAGO DE RETENSIONES .</t>
  </si>
  <si>
    <t>401-01006-2</t>
  </si>
  <si>
    <t>PAGO DE COMISIONES.</t>
  </si>
  <si>
    <t>S/N</t>
  </si>
  <si>
    <t>Total ejecutado</t>
  </si>
  <si>
    <t xml:space="preserve">  PREPARADO POR:</t>
  </si>
  <si>
    <t xml:space="preserve">     APROBADO POR:</t>
  </si>
  <si>
    <t>LICDA.SORAIDA RODRIGUEZ JIMENEZ.</t>
  </si>
  <si>
    <t>LICDA.ALICIA MERCEDES ARIAS.</t>
  </si>
  <si>
    <t>BANRESERVAS</t>
  </si>
  <si>
    <t>PAGO SERVICIOS DE FLOTAS E INTERNET.</t>
  </si>
  <si>
    <t>PAGO DE FLETE DE  PARA RETIRO DE MEDICAMENTOS.</t>
  </si>
  <si>
    <t>PAGO DE ALIMENTOS,VERDURA Y VEGETALES.</t>
  </si>
  <si>
    <t>PAGO  DE CARNES DE RES Y POLLO.</t>
  </si>
  <si>
    <t>ALTICE HISPOAÑIOLA, S.A.</t>
  </si>
  <si>
    <t>JEAN CARLOS FAMILIA</t>
  </si>
  <si>
    <t>RUDDY MARTINEZ PEÑA.</t>
  </si>
  <si>
    <t>YENNY ELIZABETH RECIO.</t>
  </si>
  <si>
    <t>ALICIA MERCEDES ARIAS DE FONTANILLAS.</t>
  </si>
  <si>
    <t>SHEYLA DE JESUS DE LEON AMARANTE.</t>
  </si>
  <si>
    <t>JORGE RICARDO DOMINGUEZ CRUZ.</t>
  </si>
  <si>
    <t>SORAIDA RODRIGUEZ JIMENEZ.</t>
  </si>
  <si>
    <t>EVARINA IVERY TEJADA JIMENEZ.</t>
  </si>
  <si>
    <t>YASMIN MINAYA MICHEL.</t>
  </si>
  <si>
    <t>COLECTOR DE IMPUESTO INTERNO</t>
  </si>
  <si>
    <t>101-61878-7</t>
  </si>
  <si>
    <t>074-0003976-9</t>
  </si>
  <si>
    <t>046-0029546-5</t>
  </si>
  <si>
    <t>043-0004783-6</t>
  </si>
  <si>
    <t>073-0017368-4</t>
  </si>
  <si>
    <t>023-0094666-8</t>
  </si>
  <si>
    <t>043-0004805-7</t>
  </si>
  <si>
    <t>043-0000932-3</t>
  </si>
  <si>
    <t>043-0004382-7</t>
  </si>
  <si>
    <t>224-0054502-0</t>
  </si>
  <si>
    <t>402-3787878-6</t>
  </si>
  <si>
    <t xml:space="preserve">                                                                     HOSPITAL MUNICIPAL RESTAURACION.</t>
  </si>
  <si>
    <t xml:space="preserve">                                        Servicio Nacional de Salud</t>
  </si>
  <si>
    <t>FORM1002</t>
  </si>
  <si>
    <t xml:space="preserve">                                  FONDO VENTA DE SERVICIOS - SENASA-FEBRERO-2026.</t>
  </si>
  <si>
    <r>
      <t xml:space="preserve">                                                                  RELACIÓN DE PAGOS </t>
    </r>
    <r>
      <rPr>
        <b/>
        <u/>
        <sz val="12"/>
        <rFont val="Arial"/>
        <family val="2"/>
      </rPr>
      <t>-     al 28/02/2026</t>
    </r>
  </si>
  <si>
    <t>131-35423-8</t>
  </si>
  <si>
    <t>BIO-NOVA S.R.L.</t>
  </si>
  <si>
    <t xml:space="preserve">PAGO DE COMPRAS DE REACTIVOS Y MATERIAL GASTABLE DEL LABORATORIO  DEL HOSPITAL. </t>
  </si>
  <si>
    <t>101-81424-1</t>
  </si>
  <si>
    <t>AFERME S.A.</t>
  </si>
  <si>
    <t>PAGO DE COMBUSTIBLES ,GAS GLP.</t>
  </si>
  <si>
    <t>401-00745-2</t>
  </si>
  <si>
    <t>INSTITUTO NACIONAL DE AGUAS POSTABLES Y ALCANTARILLADO (INAPA)</t>
  </si>
  <si>
    <t>PAGO DE SERVICIOS DE  AGUAS POSTABLES.</t>
  </si>
  <si>
    <t>130-38928-4</t>
  </si>
  <si>
    <t>EMPRESAS BELLER,SRL.</t>
  </si>
  <si>
    <t xml:space="preserve">PAGO DE MATERIALES PARA  MANTENIMIENTOS,PINTURAS Y OXIGENO   DEL HOSPITAL. </t>
  </si>
  <si>
    <t>108-01215-2</t>
  </si>
  <si>
    <t>PHD &amp; ASOCIADOS SRL.</t>
  </si>
  <si>
    <t>PAGO DE MANTENIMIENTO DE LA IMPRESORA .</t>
  </si>
  <si>
    <t>PAGO DE VIATICO DEL MES DE  DICIEMBRE 2025 Y ENERO 2026.</t>
  </si>
  <si>
    <t>PAGO DE VIATICO DEL MES DE   ENERO 2026.</t>
  </si>
  <si>
    <t>402-1134536-4</t>
  </si>
  <si>
    <t>KRISBEL RIVERA GUZMAN.</t>
  </si>
  <si>
    <t>PAGO DE VIATICO DEL MES DE   ENERO  Y FEBRERO,2026.</t>
  </si>
  <si>
    <t>402-2165565-6</t>
  </si>
  <si>
    <t>DOMINGA OGANDO DE RIVERA.</t>
  </si>
  <si>
    <t>PAGO DE VIATICO DEL MES DE FEBRERO 2026.</t>
  </si>
  <si>
    <t>402-2233822-6</t>
  </si>
  <si>
    <t>PATRICIA NICOL URBAEZ PEREZ.</t>
  </si>
  <si>
    <t>PAGO DE VIATICO DEL MES DE  DICIEMBRE 2025.</t>
  </si>
  <si>
    <t>CARMER TERESA EDUARDO DE SANTANA.</t>
  </si>
  <si>
    <t>PAGO DE VIATICO DEL MES DE  FEBRERO 2026.</t>
  </si>
  <si>
    <t>012-0107592-4</t>
  </si>
  <si>
    <t>PATRICIA ISSANEC HERRERA VARGAS.</t>
  </si>
  <si>
    <t>073-0016316-4</t>
  </si>
  <si>
    <t>DEYANYRA ALTAGRACIA HURTADO RODRIGUEZ.</t>
  </si>
  <si>
    <t>048-0114333-2</t>
  </si>
  <si>
    <t>YOJANSE PAYERO.</t>
  </si>
  <si>
    <t>E450000000112</t>
  </si>
  <si>
    <t>E450000000897/913/925</t>
  </si>
  <si>
    <t>E450000006305/6626</t>
  </si>
  <si>
    <t>E450000001509</t>
  </si>
  <si>
    <t>B1100000271/272</t>
  </si>
  <si>
    <t>E450000022149/22308</t>
  </si>
  <si>
    <t>B1100000275</t>
  </si>
  <si>
    <t>B1100000273/274</t>
  </si>
  <si>
    <t>B1500006074</t>
  </si>
  <si>
    <t>260-02349975-0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</si>
</sst>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  <numFmt numFmtId="167" formatCode="&quot;$&quot;#,##0.00"/>
    <numFmt numFmtId="168" formatCode="mmm\-dd\-yy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63">
    <xf numFmtId="0" fontId="0" fillId="0" borderId="0"/>
    <xf numFmtId="43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Protection="0"/>
    <xf numFmtId="0" fontId="16" fillId="0" borderId="0"/>
    <xf numFmtId="0" fontId="14" fillId="0" borderId="0"/>
    <xf numFmtId="0" fontId="16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Protection="0"/>
    <xf numFmtId="0" fontId="15" fillId="0" borderId="0"/>
    <xf numFmtId="0" fontId="12" fillId="0" borderId="0"/>
    <xf numFmtId="164" fontId="15" fillId="0" borderId="0" applyFont="0" applyFill="0" applyBorder="0" applyAlignment="0" applyProtection="0"/>
    <xf numFmtId="8" fontId="15" fillId="0" borderId="0" applyFont="0" applyFill="0" applyBorder="0" applyProtection="0"/>
    <xf numFmtId="43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164" fontId="1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75">
    <xf numFmtId="0" fontId="0" fillId="0" borderId="0" xfId="0"/>
    <xf numFmtId="167" fontId="26" fillId="2" borderId="0" xfId="51" applyNumberFormat="1" applyFont="1" applyFill="1" applyBorder="1" applyAlignment="1">
      <alignment horizontal="right"/>
    </xf>
    <xf numFmtId="4" fontId="25" fillId="0" borderId="0" xfId="51" applyNumberFormat="1" applyFont="1" applyBorder="1" applyAlignment="1">
      <alignment horizontal="right"/>
    </xf>
    <xf numFmtId="4" fontId="28" fillId="0" borderId="0" xfId="51" applyNumberFormat="1" applyFont="1" applyBorder="1" applyAlignment="1">
      <alignment horizontal="right"/>
    </xf>
    <xf numFmtId="0" fontId="20" fillId="0" borderId="0" xfId="15" applyFont="1" applyBorder="1" applyAlignment="1">
      <alignment horizontal="left" vertical="top"/>
    </xf>
    <xf numFmtId="0" fontId="23" fillId="0" borderId="0" xfId="15" applyFont="1" applyBorder="1"/>
    <xf numFmtId="0" fontId="23" fillId="0" borderId="0" xfId="15" applyFont="1" applyBorder="1" applyAlignment="1">
      <alignment horizontal="center"/>
    </xf>
    <xf numFmtId="0" fontId="23" fillId="0" borderId="0" xfId="15" applyFont="1" applyBorder="1" applyAlignment="1">
      <alignment horizontal="left"/>
    </xf>
    <xf numFmtId="0" fontId="0" fillId="0" borderId="0" xfId="0" applyBorder="1"/>
    <xf numFmtId="49" fontId="23" fillId="0" borderId="0" xfId="49" applyNumberFormat="1" applyFont="1" applyBorder="1" applyAlignment="1">
      <alignment horizontal="center" vertical="center"/>
    </xf>
    <xf numFmtId="0" fontId="23" fillId="2" borderId="0" xfId="49" applyFont="1" applyFill="1" applyBorder="1" applyAlignment="1">
      <alignment horizontal="center" vertical="center" wrapText="1"/>
    </xf>
    <xf numFmtId="49" fontId="23" fillId="2" borderId="0" xfId="49" applyNumberFormat="1" applyFont="1" applyFill="1" applyBorder="1" applyAlignment="1">
      <alignment horizontal="center" vertical="center" wrapText="1"/>
    </xf>
    <xf numFmtId="166" fontId="23" fillId="0" borderId="0" xfId="49" applyNumberFormat="1" applyFont="1" applyBorder="1" applyAlignment="1">
      <alignment horizontal="center" vertical="center"/>
    </xf>
    <xf numFmtId="4" fontId="23" fillId="0" borderId="0" xfId="49" applyNumberFormat="1" applyFont="1" applyBorder="1" applyAlignment="1">
      <alignment horizontal="center" vertical="center"/>
    </xf>
    <xf numFmtId="0" fontId="23" fillId="0" borderId="0" xfId="49" applyFont="1" applyBorder="1" applyAlignment="1">
      <alignment horizontal="center" vertical="center" wrapText="1"/>
    </xf>
    <xf numFmtId="4" fontId="23" fillId="0" borderId="0" xfId="55" applyNumberFormat="1" applyFont="1" applyBorder="1" applyAlignment="1">
      <alignment horizontal="center" vertical="center" wrapText="1"/>
    </xf>
    <xf numFmtId="14" fontId="26" fillId="0" borderId="0" xfId="15" applyNumberFormat="1" applyFont="1" applyBorder="1" applyAlignment="1">
      <alignment horizontal="center" vertical="center"/>
    </xf>
    <xf numFmtId="0" fontId="19" fillId="0" borderId="0" xfId="15" applyFont="1" applyBorder="1" applyAlignment="1">
      <alignment horizontal="center" vertical="center" wrapText="1"/>
    </xf>
    <xf numFmtId="0" fontId="19" fillId="0" borderId="0" xfId="15" applyFont="1" applyBorder="1" applyAlignment="1">
      <alignment horizontal="center" vertical="center"/>
    </xf>
    <xf numFmtId="14" fontId="19" fillId="0" borderId="0" xfId="15" applyNumberFormat="1" applyFont="1" applyBorder="1" applyAlignment="1">
      <alignment horizontal="left" vertical="center"/>
    </xf>
    <xf numFmtId="4" fontId="19" fillId="3" borderId="0" xfId="56" applyNumberFormat="1" applyFont="1" applyFill="1" applyBorder="1" applyAlignment="1">
      <alignment horizontal="center" vertical="center"/>
    </xf>
    <xf numFmtId="4" fontId="19" fillId="3" borderId="0" xfId="15" applyNumberFormat="1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14" fontId="26" fillId="0" borderId="0" xfId="15" applyNumberFormat="1" applyFont="1" applyBorder="1" applyAlignment="1">
      <alignment horizontal="center"/>
    </xf>
    <xf numFmtId="0" fontId="19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14" fontId="26" fillId="0" borderId="0" xfId="15" applyNumberFormat="1" applyFont="1" applyBorder="1" applyAlignment="1">
      <alignment horizontal="left"/>
    </xf>
    <xf numFmtId="0" fontId="32" fillId="0" borderId="0" xfId="15" applyFont="1" applyBorder="1" applyAlignment="1">
      <alignment horizontal="left" wrapText="1"/>
    </xf>
    <xf numFmtId="14" fontId="19" fillId="0" borderId="0" xfId="15" applyNumberFormat="1" applyFont="1" applyBorder="1" applyAlignment="1">
      <alignment horizontal="left" wrapText="1"/>
    </xf>
    <xf numFmtId="14" fontId="19" fillId="0" borderId="0" xfId="15" applyNumberFormat="1" applyFont="1" applyBorder="1" applyAlignment="1">
      <alignment horizontal="left" vertical="center" wrapText="1"/>
    </xf>
    <xf numFmtId="14" fontId="26" fillId="0" borderId="0" xfId="15" applyNumberFormat="1" applyFont="1" applyBorder="1" applyAlignment="1">
      <alignment horizontal="left" wrapText="1"/>
    </xf>
    <xf numFmtId="0" fontId="19" fillId="0" borderId="0" xfId="15" applyFont="1" applyBorder="1" applyAlignment="1">
      <alignment wrapText="1"/>
    </xf>
    <xf numFmtId="4" fontId="19" fillId="3" borderId="0" xfId="56" applyNumberFormat="1" applyFont="1" applyFill="1" applyBorder="1" applyAlignment="1">
      <alignment horizontal="center"/>
    </xf>
    <xf numFmtId="0" fontId="19" fillId="0" borderId="0" xfId="15" applyFont="1" applyBorder="1"/>
    <xf numFmtId="0" fontId="19" fillId="0" borderId="0" xfId="15" applyFont="1" applyBorder="1" applyAlignment="1">
      <alignment horizontal="center"/>
    </xf>
    <xf numFmtId="164" fontId="19" fillId="0" borderId="0" xfId="15" applyNumberFormat="1" applyFont="1" applyBorder="1" applyAlignment="1">
      <alignment horizontal="center"/>
    </xf>
    <xf numFmtId="164" fontId="19" fillId="3" borderId="0" xfId="56" applyNumberFormat="1" applyFont="1" applyFill="1" applyBorder="1" applyAlignment="1" applyProtection="1">
      <alignment horizontal="center"/>
      <protection locked="0"/>
    </xf>
    <xf numFmtId="4" fontId="19" fillId="3" borderId="0" xfId="15" applyNumberFormat="1" applyFont="1" applyFill="1" applyBorder="1" applyAlignment="1">
      <alignment horizontal="center"/>
    </xf>
    <xf numFmtId="0" fontId="19" fillId="2" borderId="0" xfId="15" applyFont="1" applyFill="1" applyBorder="1" applyAlignment="1">
      <alignment horizontal="center" vertical="center"/>
    </xf>
    <xf numFmtId="49" fontId="25" fillId="2" borderId="0" xfId="49" applyNumberFormat="1" applyFont="1" applyFill="1" applyBorder="1"/>
    <xf numFmtId="0" fontId="23" fillId="2" borderId="0" xfId="49" applyFont="1" applyFill="1" applyBorder="1" applyAlignment="1">
      <alignment horizontal="right" wrapText="1"/>
    </xf>
    <xf numFmtId="49" fontId="18" fillId="2" borderId="0" xfId="49" applyNumberFormat="1" applyFont="1" applyFill="1" applyBorder="1" applyAlignment="1">
      <alignment horizontal="right" wrapText="1"/>
    </xf>
    <xf numFmtId="0" fontId="18" fillId="2" borderId="0" xfId="49" applyFont="1" applyFill="1" applyBorder="1"/>
    <xf numFmtId="167" fontId="23" fillId="2" borderId="0" xfId="51" applyNumberFormat="1" applyFont="1" applyFill="1" applyBorder="1" applyAlignment="1">
      <alignment horizontal="right"/>
    </xf>
    <xf numFmtId="0" fontId="27" fillId="2" borderId="0" xfId="49" applyFont="1" applyFill="1" applyBorder="1" applyAlignment="1">
      <alignment wrapText="1"/>
    </xf>
    <xf numFmtId="0" fontId="25" fillId="2" borderId="0" xfId="49" applyFont="1" applyFill="1" applyBorder="1"/>
    <xf numFmtId="0" fontId="26" fillId="2" borderId="0" xfId="49" applyFont="1" applyFill="1" applyBorder="1" applyAlignment="1">
      <alignment horizontal="right" wrapText="1"/>
    </xf>
    <xf numFmtId="49" fontId="25" fillId="2" borderId="0" xfId="49" applyNumberFormat="1" applyFont="1" applyFill="1" applyBorder="1" applyAlignment="1">
      <alignment horizontal="right" wrapText="1"/>
    </xf>
    <xf numFmtId="0" fontId="25" fillId="2" borderId="0" xfId="49" applyFont="1" applyFill="1" applyBorder="1" applyAlignment="1">
      <alignment wrapText="1"/>
    </xf>
    <xf numFmtId="49" fontId="28" fillId="2" borderId="0" xfId="49" applyNumberFormat="1" applyFont="1" applyFill="1" applyBorder="1" applyAlignment="1">
      <alignment horizontal="left"/>
    </xf>
    <xf numFmtId="0" fontId="19" fillId="2" borderId="0" xfId="49" applyFont="1" applyFill="1" applyBorder="1" applyAlignment="1">
      <alignment horizontal="right"/>
    </xf>
    <xf numFmtId="0" fontId="23" fillId="2" borderId="0" xfId="49" applyFont="1" applyFill="1" applyBorder="1" applyAlignment="1">
      <alignment horizontal="right"/>
    </xf>
    <xf numFmtId="4" fontId="23" fillId="2" borderId="0" xfId="49" applyNumberFormat="1" applyFont="1" applyFill="1" applyBorder="1" applyAlignment="1">
      <alignment horizontal="right"/>
    </xf>
    <xf numFmtId="4" fontId="23" fillId="2" borderId="0" xfId="49" applyNumberFormat="1" applyFont="1" applyFill="1" applyBorder="1" applyAlignment="1">
      <alignment horizontal="left"/>
    </xf>
    <xf numFmtId="0" fontId="22" fillId="2" borderId="0" xfId="49" applyFont="1" applyFill="1" applyBorder="1"/>
    <xf numFmtId="168" fontId="25" fillId="0" borderId="0" xfId="15" applyNumberFormat="1" applyFont="1" applyBorder="1" applyAlignment="1">
      <alignment horizontal="center"/>
    </xf>
    <xf numFmtId="168" fontId="23" fillId="0" borderId="0" xfId="15" applyNumberFormat="1" applyFont="1" applyBorder="1" applyAlignment="1">
      <alignment horizontal="center"/>
    </xf>
    <xf numFmtId="4" fontId="29" fillId="0" borderId="0" xfId="15" applyNumberFormat="1" applyFont="1" applyBorder="1" applyAlignment="1">
      <alignment horizontal="right"/>
    </xf>
    <xf numFmtId="43" fontId="23" fillId="0" borderId="0" xfId="51" applyFont="1" applyBorder="1" applyAlignment="1">
      <alignment horizontal="center"/>
    </xf>
    <xf numFmtId="1" fontId="30" fillId="0" borderId="0" xfId="15" applyNumberFormat="1" applyFont="1" applyBorder="1" applyAlignment="1">
      <alignment horizontal="right" wrapText="1"/>
    </xf>
    <xf numFmtId="0" fontId="21" fillId="2" borderId="0" xfId="49" applyFont="1" applyFill="1" applyBorder="1"/>
    <xf numFmtId="4" fontId="25" fillId="0" borderId="0" xfId="15" applyNumberFormat="1" applyFont="1" applyBorder="1" applyAlignment="1">
      <alignment horizontal="center"/>
    </xf>
    <xf numFmtId="49" fontId="22" fillId="0" borderId="0" xfId="49" applyNumberFormat="1" applyFont="1" applyBorder="1"/>
    <xf numFmtId="168" fontId="26" fillId="0" borderId="0" xfId="49" applyNumberFormat="1" applyFont="1" applyBorder="1" applyAlignment="1">
      <alignment horizontal="center" wrapText="1"/>
    </xf>
    <xf numFmtId="49" fontId="22" fillId="0" borderId="0" xfId="49" applyNumberFormat="1" applyFont="1" applyBorder="1" applyAlignment="1">
      <alignment horizontal="right" wrapText="1"/>
    </xf>
    <xf numFmtId="0" fontId="25" fillId="0" borderId="0" xfId="49" applyFont="1" applyBorder="1" applyAlignment="1">
      <alignment horizontal="left"/>
    </xf>
    <xf numFmtId="4" fontId="23" fillId="0" borderId="0" xfId="49" applyNumberFormat="1" applyFont="1" applyBorder="1" applyAlignment="1">
      <alignment horizontal="center"/>
    </xf>
    <xf numFmtId="167" fontId="31" fillId="0" borderId="0" xfId="49" applyNumberFormat="1" applyFont="1" applyBorder="1" applyAlignment="1">
      <alignment horizontal="center" wrapText="1"/>
    </xf>
    <xf numFmtId="0" fontId="22" fillId="0" borderId="0" xfId="49" applyFont="1" applyBorder="1"/>
    <xf numFmtId="168" fontId="19" fillId="0" borderId="0" xfId="49" applyNumberFormat="1" applyFont="1" applyBorder="1" applyAlignment="1">
      <alignment horizontal="center" wrapText="1"/>
    </xf>
    <xf numFmtId="0" fontId="25" fillId="0" borderId="0" xfId="49" applyFont="1" applyBorder="1"/>
    <xf numFmtId="4" fontId="25" fillId="0" borderId="0" xfId="49" applyNumberFormat="1" applyFont="1" applyBorder="1" applyAlignment="1">
      <alignment horizontal="right"/>
    </xf>
    <xf numFmtId="0" fontId="25" fillId="0" borderId="0" xfId="49" applyFont="1" applyBorder="1" applyAlignment="1">
      <alignment wrapText="1"/>
    </xf>
    <xf numFmtId="4" fontId="22" fillId="0" borderId="0" xfId="49" applyNumberFormat="1" applyFont="1" applyBorder="1" applyAlignment="1">
      <alignment horizontal="right"/>
    </xf>
    <xf numFmtId="0" fontId="22" fillId="0" borderId="0" xfId="49" applyFont="1" applyBorder="1" applyAlignment="1">
      <alignment wrapText="1"/>
    </xf>
  </cellXfs>
  <cellStyles count="63">
    <cellStyle name="Millares 10" xfId="34"/>
    <cellStyle name="Millares 11" xfId="36"/>
    <cellStyle name="Millares 12" xfId="38"/>
    <cellStyle name="Millares 13" xfId="48"/>
    <cellStyle name="Millares 13 2" xfId="51"/>
    <cellStyle name="Millares 14" xfId="61"/>
    <cellStyle name="Millares 2" xfId="1"/>
    <cellStyle name="Millares 2 2" xfId="59"/>
    <cellStyle name="Millares 2 3" xfId="58"/>
    <cellStyle name="Millares 3" xfId="8"/>
    <cellStyle name="Millares 3 2" xfId="62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illares_29 feb DESEMBOLSO2004 2 2" xfId="55"/>
    <cellStyle name="Moneda 2" xfId="20"/>
    <cellStyle name="Normal" xfId="0" builtinId="0"/>
    <cellStyle name="Normal 10" xfId="47"/>
    <cellStyle name="Normal 10 2" xfId="49"/>
    <cellStyle name="Normal 11" xfId="57"/>
    <cellStyle name="Normal 2" xfId="2"/>
    <cellStyle name="Normal 2 2" xfId="6"/>
    <cellStyle name="Normal 2 2 2" xfId="15"/>
    <cellStyle name="Normal 2 2 2 2" xfId="40"/>
    <cellStyle name="Normal 2 2 3" xfId="6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6"/>
    <cellStyle name="Porcentual 2" xfId="3"/>
    <cellStyle name="Porcentual 3" xfId="11"/>
    <cellStyle name="Porcentual 3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0</xdr:row>
      <xdr:rowOff>53340</xdr:rowOff>
    </xdr:from>
    <xdr:ext cx="1516380" cy="670560"/>
    <xdr:pic>
      <xdr:nvPicPr>
        <xdr:cNvPr id="9" name="9 Imagen">
          <a:extLst>
            <a:ext uri="{FF2B5EF4-FFF2-40B4-BE49-F238E27FC236}">
              <a16:creationId xmlns:a16="http://schemas.microsoft.com/office/drawing/2014/main" id="{6B3174E3-ACD1-4C58-892D-DBADA92B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1" y="53340"/>
          <a:ext cx="151638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0"/>
  <sheetViews>
    <sheetView tabSelected="1" workbookViewId="0">
      <selection sqref="A1:J1"/>
    </sheetView>
  </sheetViews>
  <sheetFormatPr baseColWidth="10" defaultRowHeight="12.75" x14ac:dyDescent="0.2"/>
  <cols>
    <col min="1" max="1" width="16.28515625" customWidth="1"/>
    <col min="2" max="2" width="36.28515625" customWidth="1"/>
    <col min="3" max="3" width="21.7109375" customWidth="1"/>
    <col min="5" max="5" width="19.7109375" customWidth="1"/>
    <col min="6" max="6" width="15.42578125" customWidth="1"/>
    <col min="7" max="7" width="19.7109375" customWidth="1"/>
    <col min="8" max="8" width="66.140625" customWidth="1"/>
    <col min="9" max="9" width="12.5703125" customWidth="1"/>
    <col min="10" max="10" width="22.28515625" customWidth="1"/>
  </cols>
  <sheetData>
    <row r="1" spans="1:10" ht="33" x14ac:dyDescent="0.2">
      <c r="A1" s="4" t="s">
        <v>48</v>
      </c>
      <c r="B1" s="4"/>
      <c r="C1" s="4"/>
      <c r="D1" s="4"/>
      <c r="E1" s="4"/>
      <c r="F1" s="4"/>
      <c r="G1" s="4"/>
      <c r="H1" s="4"/>
      <c r="I1" s="4"/>
      <c r="J1" s="4"/>
    </row>
    <row r="2" spans="1:10" ht="15.75" x14ac:dyDescent="0.25">
      <c r="A2" s="5" t="s">
        <v>47</v>
      </c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6"/>
      <c r="B3" s="7" t="s">
        <v>50</v>
      </c>
      <c r="C3" s="7"/>
      <c r="D3" s="7"/>
      <c r="E3" s="7"/>
      <c r="F3" s="7"/>
      <c r="G3" s="7"/>
      <c r="H3" s="7"/>
      <c r="I3" s="7"/>
      <c r="J3" s="6"/>
    </row>
    <row r="4" spans="1:10" ht="15.75" x14ac:dyDescent="0.25">
      <c r="A4" s="7" t="s">
        <v>51</v>
      </c>
      <c r="B4" s="7"/>
      <c r="C4" s="7"/>
      <c r="D4" s="7"/>
      <c r="E4" s="7"/>
      <c r="F4" s="7"/>
      <c r="G4" s="7"/>
      <c r="H4" s="7"/>
      <c r="I4" s="7"/>
      <c r="J4" s="7"/>
    </row>
    <row r="5" spans="1:10" x14ac:dyDescent="0.2">
      <c r="A5" s="8"/>
      <c r="B5" s="8"/>
      <c r="C5" s="8"/>
      <c r="D5" s="8"/>
      <c r="E5" s="8"/>
      <c r="F5" s="8"/>
      <c r="G5" s="8"/>
      <c r="H5" s="8"/>
      <c r="I5" s="8"/>
      <c r="J5" s="8"/>
    </row>
    <row r="6" spans="1:10" ht="31.9" customHeight="1" x14ac:dyDescent="0.2">
      <c r="A6" s="9" t="s">
        <v>0</v>
      </c>
      <c r="B6" s="10" t="s">
        <v>1</v>
      </c>
      <c r="C6" s="11" t="s">
        <v>2</v>
      </c>
      <c r="D6" s="12" t="s">
        <v>3</v>
      </c>
      <c r="E6" s="13" t="s">
        <v>4</v>
      </c>
      <c r="F6" s="13" t="s">
        <v>5</v>
      </c>
      <c r="G6" s="13" t="s">
        <v>6</v>
      </c>
      <c r="H6" s="14" t="s">
        <v>7</v>
      </c>
      <c r="I6" s="15" t="s">
        <v>8</v>
      </c>
      <c r="J6" s="14" t="s">
        <v>9</v>
      </c>
    </row>
    <row r="7" spans="1:10" ht="28.9" customHeight="1" x14ac:dyDescent="0.2">
      <c r="A7" s="16" t="s">
        <v>52</v>
      </c>
      <c r="B7" s="17" t="s">
        <v>53</v>
      </c>
      <c r="C7" s="18">
        <v>41919027665</v>
      </c>
      <c r="D7" s="19">
        <v>46079</v>
      </c>
      <c r="E7" s="20">
        <v>110991.6</v>
      </c>
      <c r="F7" s="21"/>
      <c r="G7" s="21">
        <f>+E7-F7</f>
        <v>110991.6</v>
      </c>
      <c r="H7" s="22" t="s">
        <v>54</v>
      </c>
      <c r="I7" s="17">
        <v>237203</v>
      </c>
      <c r="J7" s="17" t="s">
        <v>86</v>
      </c>
    </row>
    <row r="8" spans="1:10" ht="20.45" customHeight="1" x14ac:dyDescent="0.25">
      <c r="A8" s="23" t="s">
        <v>55</v>
      </c>
      <c r="B8" s="17" t="s">
        <v>56</v>
      </c>
      <c r="C8" s="18">
        <v>41917093316</v>
      </c>
      <c r="D8" s="19">
        <v>46079</v>
      </c>
      <c r="E8" s="20">
        <f>24108.42+206.08+5977.79</f>
        <v>30292.29</v>
      </c>
      <c r="F8" s="21"/>
      <c r="G8" s="21">
        <f t="shared" ref="G8:G28" si="0">+E8-F8</f>
        <v>30292.29</v>
      </c>
      <c r="H8" s="24" t="s">
        <v>57</v>
      </c>
      <c r="I8" s="17">
        <v>237104</v>
      </c>
      <c r="J8" s="17" t="s">
        <v>87</v>
      </c>
    </row>
    <row r="9" spans="1:10" ht="37.9" customHeight="1" x14ac:dyDescent="0.25">
      <c r="A9" s="23" t="s">
        <v>58</v>
      </c>
      <c r="B9" s="17" t="s">
        <v>59</v>
      </c>
      <c r="C9" s="18">
        <v>41917116525</v>
      </c>
      <c r="D9" s="19">
        <v>46079</v>
      </c>
      <c r="E9" s="20">
        <v>20000</v>
      </c>
      <c r="F9" s="21"/>
      <c r="G9" s="21">
        <f t="shared" si="0"/>
        <v>20000</v>
      </c>
      <c r="H9" s="25" t="s">
        <v>60</v>
      </c>
      <c r="I9" s="17">
        <v>221701</v>
      </c>
      <c r="J9" s="17" t="s">
        <v>88</v>
      </c>
    </row>
    <row r="10" spans="1:10" ht="37.9" customHeight="1" x14ac:dyDescent="0.25">
      <c r="A10" s="23" t="s">
        <v>61</v>
      </c>
      <c r="B10" s="22" t="s">
        <v>62</v>
      </c>
      <c r="C10" s="18">
        <v>41917175288</v>
      </c>
      <c r="D10" s="19">
        <v>46079</v>
      </c>
      <c r="E10" s="20">
        <v>16654.060000000001</v>
      </c>
      <c r="F10" s="21"/>
      <c r="G10" s="21">
        <f t="shared" si="0"/>
        <v>16654.060000000001</v>
      </c>
      <c r="H10" s="22" t="s">
        <v>63</v>
      </c>
      <c r="I10" s="17">
        <v>227107</v>
      </c>
      <c r="J10" s="17" t="s">
        <v>89</v>
      </c>
    </row>
    <row r="11" spans="1:10" ht="37.9" customHeight="1" x14ac:dyDescent="0.25">
      <c r="A11" s="26" t="s">
        <v>38</v>
      </c>
      <c r="B11" s="22" t="s">
        <v>27</v>
      </c>
      <c r="C11" s="18">
        <v>41917215087</v>
      </c>
      <c r="D11" s="19">
        <v>46079</v>
      </c>
      <c r="E11" s="20">
        <f>5540+5610</f>
        <v>11150</v>
      </c>
      <c r="F11" s="21">
        <v>557.5</v>
      </c>
      <c r="G11" s="21">
        <f t="shared" si="0"/>
        <v>10592.5</v>
      </c>
      <c r="H11" s="25" t="s">
        <v>23</v>
      </c>
      <c r="I11" s="17">
        <v>231101</v>
      </c>
      <c r="J11" s="17" t="s">
        <v>90</v>
      </c>
    </row>
    <row r="12" spans="1:10" ht="37.9" customHeight="1" x14ac:dyDescent="0.25">
      <c r="A12" s="26" t="s">
        <v>36</v>
      </c>
      <c r="B12" s="22" t="s">
        <v>25</v>
      </c>
      <c r="C12" s="18">
        <v>41917240546</v>
      </c>
      <c r="D12" s="19">
        <v>46079</v>
      </c>
      <c r="E12" s="20">
        <f>8207.68+2587</f>
        <v>10794.68</v>
      </c>
      <c r="F12" s="21"/>
      <c r="G12" s="21">
        <f t="shared" si="0"/>
        <v>10794.68</v>
      </c>
      <c r="H12" s="22" t="s">
        <v>21</v>
      </c>
      <c r="I12" s="17">
        <v>221501</v>
      </c>
      <c r="J12" s="17" t="s">
        <v>91</v>
      </c>
    </row>
    <row r="13" spans="1:10" ht="37.9" customHeight="1" x14ac:dyDescent="0.25">
      <c r="A13" s="23" t="s">
        <v>37</v>
      </c>
      <c r="B13" s="22" t="s">
        <v>26</v>
      </c>
      <c r="C13" s="18">
        <v>41917278218</v>
      </c>
      <c r="D13" s="19">
        <v>46079</v>
      </c>
      <c r="E13" s="20">
        <v>10000</v>
      </c>
      <c r="F13" s="21">
        <v>1000</v>
      </c>
      <c r="G13" s="21">
        <f t="shared" si="0"/>
        <v>9000</v>
      </c>
      <c r="H13" s="27" t="s">
        <v>22</v>
      </c>
      <c r="I13" s="17">
        <v>224201</v>
      </c>
      <c r="J13" s="17" t="s">
        <v>92</v>
      </c>
    </row>
    <row r="14" spans="1:10" ht="37.9" customHeight="1" x14ac:dyDescent="0.25">
      <c r="A14" s="26" t="s">
        <v>39</v>
      </c>
      <c r="B14" s="22" t="s">
        <v>28</v>
      </c>
      <c r="C14" s="18">
        <v>41917262043</v>
      </c>
      <c r="D14" s="19">
        <v>46079</v>
      </c>
      <c r="E14" s="20">
        <f>5281.25+4312.5</f>
        <v>9593.75</v>
      </c>
      <c r="F14" s="21">
        <v>479.69</v>
      </c>
      <c r="G14" s="21">
        <f t="shared" si="0"/>
        <v>9114.06</v>
      </c>
      <c r="H14" s="22" t="s">
        <v>24</v>
      </c>
      <c r="I14" s="17">
        <v>231101</v>
      </c>
      <c r="J14" s="17" t="s">
        <v>93</v>
      </c>
    </row>
    <row r="15" spans="1:10" ht="37.9" customHeight="1" x14ac:dyDescent="0.25">
      <c r="A15" s="26" t="s">
        <v>64</v>
      </c>
      <c r="B15" s="22" t="s">
        <v>65</v>
      </c>
      <c r="C15" s="18">
        <v>41917305382</v>
      </c>
      <c r="D15" s="19">
        <v>46079</v>
      </c>
      <c r="E15" s="20">
        <v>1200</v>
      </c>
      <c r="F15" s="21">
        <v>50.85</v>
      </c>
      <c r="G15" s="21">
        <f t="shared" si="0"/>
        <v>1149.1500000000001</v>
      </c>
      <c r="H15" s="22" t="s">
        <v>66</v>
      </c>
      <c r="I15" s="17">
        <v>227202</v>
      </c>
      <c r="J15" s="17" t="s">
        <v>94</v>
      </c>
    </row>
    <row r="16" spans="1:10" ht="30.6" customHeight="1" x14ac:dyDescent="0.25">
      <c r="A16" s="26" t="s">
        <v>43</v>
      </c>
      <c r="B16" s="28" t="s">
        <v>31</v>
      </c>
      <c r="C16" s="18">
        <v>41917327610</v>
      </c>
      <c r="D16" s="19">
        <v>46079</v>
      </c>
      <c r="E16" s="20">
        <f>2152.5+1537.5+1537.5+1537.5+1537.5+1537.5</f>
        <v>9840</v>
      </c>
      <c r="F16" s="21"/>
      <c r="G16" s="21">
        <f t="shared" si="0"/>
        <v>9840</v>
      </c>
      <c r="H16" s="25" t="s">
        <v>67</v>
      </c>
      <c r="I16" s="17">
        <v>223101</v>
      </c>
      <c r="J16" s="17" t="s">
        <v>49</v>
      </c>
    </row>
    <row r="17" spans="1:10" ht="35.450000000000003" customHeight="1" x14ac:dyDescent="0.25">
      <c r="A17" s="26" t="s">
        <v>45</v>
      </c>
      <c r="B17" s="28" t="s">
        <v>33</v>
      </c>
      <c r="C17" s="18">
        <v>41917349938</v>
      </c>
      <c r="D17" s="19">
        <v>46079</v>
      </c>
      <c r="E17" s="20">
        <f>1662.5+1662.5</f>
        <v>3325</v>
      </c>
      <c r="F17" s="21"/>
      <c r="G17" s="21">
        <f t="shared" si="0"/>
        <v>3325</v>
      </c>
      <c r="H17" s="25" t="s">
        <v>68</v>
      </c>
      <c r="I17" s="17">
        <v>223101</v>
      </c>
      <c r="J17" s="17" t="s">
        <v>49</v>
      </c>
    </row>
    <row r="18" spans="1:10" ht="36" customHeight="1" x14ac:dyDescent="0.25">
      <c r="A18" s="26" t="s">
        <v>69</v>
      </c>
      <c r="B18" s="28" t="s">
        <v>70</v>
      </c>
      <c r="C18" s="18">
        <v>41917366016</v>
      </c>
      <c r="D18" s="19">
        <v>46079</v>
      </c>
      <c r="E18" s="20">
        <f>1312.5+1837.5</f>
        <v>3150</v>
      </c>
      <c r="F18" s="21"/>
      <c r="G18" s="21">
        <f t="shared" si="0"/>
        <v>3150</v>
      </c>
      <c r="H18" s="25" t="s">
        <v>68</v>
      </c>
      <c r="I18" s="17">
        <v>223101</v>
      </c>
      <c r="J18" s="17" t="s">
        <v>49</v>
      </c>
    </row>
    <row r="19" spans="1:10" ht="33.6" customHeight="1" x14ac:dyDescent="0.25">
      <c r="A19" s="26" t="s">
        <v>46</v>
      </c>
      <c r="B19" s="29" t="s">
        <v>34</v>
      </c>
      <c r="C19" s="18">
        <v>41917380665</v>
      </c>
      <c r="D19" s="19">
        <v>46079</v>
      </c>
      <c r="E19" s="20">
        <f>1435+1662.5</f>
        <v>3097.5</v>
      </c>
      <c r="F19" s="21"/>
      <c r="G19" s="21">
        <f t="shared" si="0"/>
        <v>3097.5</v>
      </c>
      <c r="H19" s="25" t="s">
        <v>71</v>
      </c>
      <c r="I19" s="17">
        <v>223101</v>
      </c>
      <c r="J19" s="17" t="s">
        <v>49</v>
      </c>
    </row>
    <row r="20" spans="1:10" ht="32.450000000000003" customHeight="1" x14ac:dyDescent="0.25">
      <c r="A20" s="26" t="s">
        <v>40</v>
      </c>
      <c r="B20" s="29" t="s">
        <v>29</v>
      </c>
      <c r="C20" s="18">
        <v>41917401110</v>
      </c>
      <c r="D20" s="19">
        <v>46079</v>
      </c>
      <c r="E20" s="20">
        <f>1437.5+1437.5</f>
        <v>2875</v>
      </c>
      <c r="F20" s="21"/>
      <c r="G20" s="21">
        <f t="shared" si="0"/>
        <v>2875</v>
      </c>
      <c r="H20" s="25" t="s">
        <v>67</v>
      </c>
      <c r="I20" s="17">
        <v>223101</v>
      </c>
      <c r="J20" s="17" t="s">
        <v>49</v>
      </c>
    </row>
    <row r="21" spans="1:10" ht="34.15" customHeight="1" x14ac:dyDescent="0.25">
      <c r="A21" s="26" t="s">
        <v>42</v>
      </c>
      <c r="B21" s="29" t="s">
        <v>30</v>
      </c>
      <c r="C21" s="18">
        <v>41917415000</v>
      </c>
      <c r="D21" s="19">
        <v>46079</v>
      </c>
      <c r="E21" s="20">
        <v>1662.5</v>
      </c>
      <c r="F21" s="21"/>
      <c r="G21" s="21">
        <f t="shared" si="0"/>
        <v>1662.5</v>
      </c>
      <c r="H21" s="25" t="s">
        <v>68</v>
      </c>
      <c r="I21" s="17">
        <v>223101</v>
      </c>
      <c r="J21" s="17" t="s">
        <v>49</v>
      </c>
    </row>
    <row r="22" spans="1:10" ht="31.15" customHeight="1" x14ac:dyDescent="0.25">
      <c r="A22" s="26" t="s">
        <v>72</v>
      </c>
      <c r="B22" s="29" t="s">
        <v>73</v>
      </c>
      <c r="C22" s="18">
        <v>41917492034</v>
      </c>
      <c r="D22" s="19">
        <v>46079</v>
      </c>
      <c r="E22" s="20">
        <v>1662.5</v>
      </c>
      <c r="F22" s="21"/>
      <c r="G22" s="21">
        <f t="shared" si="0"/>
        <v>1662.5</v>
      </c>
      <c r="H22" s="25" t="s">
        <v>68</v>
      </c>
      <c r="I22" s="17">
        <v>223101</v>
      </c>
      <c r="J22" s="17" t="s">
        <v>49</v>
      </c>
    </row>
    <row r="23" spans="1:10" ht="32.450000000000003" customHeight="1" x14ac:dyDescent="0.25">
      <c r="A23" s="26" t="s">
        <v>44</v>
      </c>
      <c r="B23" s="28" t="s">
        <v>32</v>
      </c>
      <c r="C23" s="18">
        <v>41918270977</v>
      </c>
      <c r="D23" s="19">
        <v>46079</v>
      </c>
      <c r="E23" s="20">
        <v>1662.5</v>
      </c>
      <c r="F23" s="21"/>
      <c r="G23" s="21">
        <f t="shared" si="0"/>
        <v>1662.5</v>
      </c>
      <c r="H23" s="25" t="s">
        <v>74</v>
      </c>
      <c r="I23" s="17">
        <v>223101</v>
      </c>
      <c r="J23" s="17" t="s">
        <v>49</v>
      </c>
    </row>
    <row r="24" spans="1:10" ht="33" customHeight="1" x14ac:dyDescent="0.25">
      <c r="A24" s="26" t="s">
        <v>75</v>
      </c>
      <c r="B24" s="28" t="s">
        <v>76</v>
      </c>
      <c r="C24" s="18">
        <v>41918298673</v>
      </c>
      <c r="D24" s="19">
        <v>46079</v>
      </c>
      <c r="E24" s="20">
        <v>1312.5</v>
      </c>
      <c r="F24" s="21"/>
      <c r="G24" s="21">
        <f t="shared" si="0"/>
        <v>1312.5</v>
      </c>
      <c r="H24" s="25" t="s">
        <v>77</v>
      </c>
      <c r="I24" s="17">
        <v>223101</v>
      </c>
      <c r="J24" s="17" t="s">
        <v>49</v>
      </c>
    </row>
    <row r="25" spans="1:10" ht="28.15" customHeight="1" x14ac:dyDescent="0.25">
      <c r="A25" s="26" t="s">
        <v>41</v>
      </c>
      <c r="B25" s="28" t="s">
        <v>78</v>
      </c>
      <c r="C25" s="18">
        <v>41918387354</v>
      </c>
      <c r="D25" s="19">
        <v>46079</v>
      </c>
      <c r="E25" s="20">
        <v>1312.5</v>
      </c>
      <c r="F25" s="21"/>
      <c r="G25" s="21">
        <f t="shared" si="0"/>
        <v>1312.5</v>
      </c>
      <c r="H25" s="25" t="s">
        <v>79</v>
      </c>
      <c r="I25" s="17">
        <v>223101</v>
      </c>
      <c r="J25" s="17" t="s">
        <v>49</v>
      </c>
    </row>
    <row r="26" spans="1:10" ht="35.450000000000003" customHeight="1" x14ac:dyDescent="0.25">
      <c r="A26" s="26" t="s">
        <v>80</v>
      </c>
      <c r="B26" s="28" t="s">
        <v>81</v>
      </c>
      <c r="C26" s="18">
        <v>41918331178</v>
      </c>
      <c r="D26" s="19">
        <v>46079</v>
      </c>
      <c r="E26" s="20">
        <v>1187.5</v>
      </c>
      <c r="F26" s="21"/>
      <c r="G26" s="21">
        <f t="shared" si="0"/>
        <v>1187.5</v>
      </c>
      <c r="H26" s="25" t="s">
        <v>68</v>
      </c>
      <c r="I26" s="17">
        <v>223101</v>
      </c>
      <c r="J26" s="17" t="s">
        <v>49</v>
      </c>
    </row>
    <row r="27" spans="1:10" ht="31.9" customHeight="1" x14ac:dyDescent="0.25">
      <c r="A27" s="30" t="s">
        <v>82</v>
      </c>
      <c r="B27" s="22" t="s">
        <v>83</v>
      </c>
      <c r="C27" s="18">
        <v>41918344272</v>
      </c>
      <c r="D27" s="19">
        <v>46079</v>
      </c>
      <c r="E27" s="20">
        <v>1187.5</v>
      </c>
      <c r="F27" s="21"/>
      <c r="G27" s="21">
        <f t="shared" si="0"/>
        <v>1187.5</v>
      </c>
      <c r="H27" s="25" t="s">
        <v>68</v>
      </c>
      <c r="I27" s="17">
        <v>223101</v>
      </c>
      <c r="J27" s="17" t="s">
        <v>49</v>
      </c>
    </row>
    <row r="28" spans="1:10" ht="31.15" customHeight="1" x14ac:dyDescent="0.25">
      <c r="A28" s="26" t="s">
        <v>84</v>
      </c>
      <c r="B28" s="29" t="s">
        <v>85</v>
      </c>
      <c r="C28" s="18">
        <v>41918364097</v>
      </c>
      <c r="D28" s="19">
        <v>46079</v>
      </c>
      <c r="E28" s="20">
        <v>1187.5</v>
      </c>
      <c r="F28" s="21"/>
      <c r="G28" s="21">
        <f t="shared" si="0"/>
        <v>1187.5</v>
      </c>
      <c r="H28" s="25" t="s">
        <v>68</v>
      </c>
      <c r="I28" s="17">
        <v>223101</v>
      </c>
      <c r="J28" s="17" t="s">
        <v>49</v>
      </c>
    </row>
    <row r="29" spans="1:10" ht="32.450000000000003" customHeight="1" x14ac:dyDescent="0.25">
      <c r="A29" s="26" t="s">
        <v>10</v>
      </c>
      <c r="B29" s="31" t="s">
        <v>35</v>
      </c>
      <c r="C29" s="18">
        <v>41919292163</v>
      </c>
      <c r="D29" s="19">
        <v>46079</v>
      </c>
      <c r="E29" s="32"/>
      <c r="F29" s="21"/>
      <c r="G29" s="21">
        <f>+F31</f>
        <v>2088.04</v>
      </c>
      <c r="H29" s="18" t="s">
        <v>11</v>
      </c>
      <c r="I29" s="17">
        <v>228801</v>
      </c>
      <c r="J29" s="17" t="s">
        <v>95</v>
      </c>
    </row>
    <row r="30" spans="1:10" ht="31.9" customHeight="1" x14ac:dyDescent="0.25">
      <c r="A30" s="26" t="s">
        <v>12</v>
      </c>
      <c r="B30" s="33" t="s">
        <v>20</v>
      </c>
      <c r="C30" s="34"/>
      <c r="D30" s="35"/>
      <c r="E30" s="36">
        <v>633.07000000000005</v>
      </c>
      <c r="F30" s="37"/>
      <c r="G30" s="21">
        <f>+E30</f>
        <v>633.07000000000005</v>
      </c>
      <c r="H30" s="34" t="s">
        <v>13</v>
      </c>
      <c r="I30" s="17">
        <v>228201</v>
      </c>
      <c r="J30" s="38" t="s">
        <v>14</v>
      </c>
    </row>
    <row r="31" spans="1:10" ht="20.25" x14ac:dyDescent="0.3">
      <c r="A31" s="39"/>
      <c r="B31" s="40" t="s">
        <v>15</v>
      </c>
      <c r="C31" s="41"/>
      <c r="D31" s="42"/>
      <c r="E31" s="43">
        <f>SUM(E7:E30)</f>
        <v>254771.95</v>
      </c>
      <c r="F31" s="43">
        <f>SUM(F7:F30)</f>
        <v>2088.04</v>
      </c>
      <c r="G31" s="43">
        <f>+E31</f>
        <v>254771.95</v>
      </c>
      <c r="H31" s="44"/>
      <c r="I31" s="45"/>
      <c r="J31" s="45"/>
    </row>
    <row r="32" spans="1:10" ht="15" x14ac:dyDescent="0.25">
      <c r="A32" s="39"/>
      <c r="B32" s="46"/>
      <c r="C32" s="47"/>
      <c r="D32" s="45"/>
      <c r="E32" s="1"/>
      <c r="F32" s="1"/>
      <c r="G32" s="1"/>
      <c r="H32" s="48"/>
      <c r="I32" s="45"/>
      <c r="J32" s="45"/>
    </row>
    <row r="33" spans="1:10" ht="15" x14ac:dyDescent="0.25">
      <c r="A33" s="39"/>
      <c r="B33" s="46"/>
      <c r="C33" s="47"/>
      <c r="D33" s="45"/>
      <c r="E33" s="1"/>
      <c r="F33" s="1"/>
      <c r="G33" s="1"/>
      <c r="H33" s="48"/>
      <c r="I33" s="45"/>
      <c r="J33" s="45"/>
    </row>
    <row r="34" spans="1:10" ht="15.75" x14ac:dyDescent="0.25">
      <c r="A34" s="49"/>
      <c r="B34" s="40"/>
      <c r="C34" s="50"/>
      <c r="D34" s="50"/>
      <c r="E34" s="51"/>
      <c r="F34" s="52"/>
      <c r="G34" s="53"/>
      <c r="H34" s="52"/>
      <c r="I34" s="54"/>
      <c r="J34" s="54"/>
    </row>
    <row r="35" spans="1:10" ht="15.75" x14ac:dyDescent="0.25">
      <c r="A35" s="55"/>
      <c r="B35" s="56" t="s">
        <v>16</v>
      </c>
      <c r="C35" s="55"/>
      <c r="D35" s="55"/>
      <c r="E35" s="57"/>
      <c r="F35" s="58"/>
      <c r="G35" s="56" t="s">
        <v>17</v>
      </c>
      <c r="H35" s="56"/>
      <c r="I35" s="59"/>
      <c r="J35" s="60"/>
    </row>
    <row r="36" spans="1:10" ht="15.75" x14ac:dyDescent="0.25">
      <c r="A36" s="55"/>
      <c r="B36" s="56" t="s">
        <v>18</v>
      </c>
      <c r="C36" s="55"/>
      <c r="D36" s="61"/>
      <c r="E36" s="57"/>
      <c r="F36" s="58"/>
      <c r="G36" s="56" t="s">
        <v>19</v>
      </c>
      <c r="H36" s="56"/>
      <c r="I36" s="59"/>
      <c r="J36" s="60"/>
    </row>
    <row r="37" spans="1:10" ht="15.75" x14ac:dyDescent="0.25">
      <c r="A37" s="62"/>
      <c r="B37" s="63"/>
      <c r="C37" s="64"/>
      <c r="D37" s="65"/>
      <c r="E37" s="66"/>
      <c r="F37" s="66"/>
      <c r="G37" s="66"/>
      <c r="H37" s="67"/>
      <c r="I37" s="68"/>
      <c r="J37" s="68"/>
    </row>
    <row r="38" spans="1:10" ht="15" x14ac:dyDescent="0.25">
      <c r="A38" s="62"/>
      <c r="B38" s="69"/>
      <c r="C38" s="64"/>
      <c r="D38" s="70"/>
      <c r="E38" s="2"/>
      <c r="F38" s="71"/>
      <c r="G38" s="71"/>
      <c r="H38" s="72"/>
      <c r="I38" s="68"/>
      <c r="J38" s="68"/>
    </row>
    <row r="39" spans="1:10" ht="15" x14ac:dyDescent="0.25">
      <c r="A39" s="62"/>
      <c r="B39" s="69"/>
      <c r="C39" s="64"/>
      <c r="D39" s="68"/>
      <c r="E39" s="3"/>
      <c r="F39" s="73"/>
      <c r="G39" s="73"/>
      <c r="H39" s="74"/>
      <c r="I39" s="68"/>
      <c r="J39" s="68"/>
    </row>
    <row r="40" spans="1:10" x14ac:dyDescent="0.2">
      <c r="A40" s="8"/>
      <c r="B40" s="8"/>
      <c r="C40" s="8"/>
      <c r="D40" s="8"/>
      <c r="E40" s="8"/>
      <c r="F40" s="8"/>
      <c r="G40" s="8"/>
      <c r="H40" s="8"/>
      <c r="I40" s="8"/>
      <c r="J40" s="8"/>
    </row>
    <row r="41" spans="1:10" x14ac:dyDescent="0.2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spans="1:10" x14ac:dyDescent="0.2">
      <c r="A42" s="8"/>
      <c r="B42" s="8"/>
      <c r="C42" s="8"/>
      <c r="D42" s="8"/>
      <c r="E42" s="8"/>
      <c r="F42" s="8"/>
      <c r="G42" s="8"/>
      <c r="H42" s="8"/>
      <c r="I42" s="8"/>
      <c r="J42" s="8"/>
    </row>
    <row r="43" spans="1:10" x14ac:dyDescent="0.2">
      <c r="A43" s="8"/>
      <c r="B43" s="8"/>
      <c r="C43" s="8"/>
      <c r="D43" s="8"/>
      <c r="E43" s="8"/>
      <c r="F43" s="8"/>
      <c r="G43" s="8"/>
      <c r="H43" s="8"/>
      <c r="I43" s="8"/>
      <c r="J43" s="8"/>
    </row>
    <row r="44" spans="1:10" x14ac:dyDescent="0.2">
      <c r="A44" s="8"/>
      <c r="B44" s="8"/>
      <c r="C44" s="8"/>
      <c r="D44" s="8"/>
      <c r="E44" s="8"/>
      <c r="F44" s="8"/>
      <c r="G44" s="8"/>
      <c r="H44" s="8"/>
      <c r="I44" s="8"/>
      <c r="J44" s="8"/>
    </row>
    <row r="45" spans="1:10" x14ac:dyDescent="0.2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spans="1:10" x14ac:dyDescent="0.2">
      <c r="A46" s="8"/>
      <c r="B46" s="8"/>
      <c r="C46" s="8"/>
      <c r="D46" s="8"/>
      <c r="E46" s="8"/>
      <c r="F46" s="8"/>
      <c r="G46" s="8"/>
      <c r="H46" s="8"/>
      <c r="I46" s="8"/>
      <c r="J46" s="8"/>
    </row>
    <row r="47" spans="1:10" x14ac:dyDescent="0.2">
      <c r="A47" s="8"/>
      <c r="B47" s="8"/>
      <c r="C47" s="8"/>
      <c r="D47" s="8"/>
      <c r="E47" s="8"/>
      <c r="F47" s="8"/>
      <c r="G47" s="8"/>
      <c r="H47" s="8"/>
      <c r="I47" s="8"/>
      <c r="J47" s="8"/>
    </row>
    <row r="48" spans="1:10" x14ac:dyDescent="0.2">
      <c r="A48" s="8"/>
      <c r="B48" s="8"/>
      <c r="C48" s="8"/>
      <c r="D48" s="8"/>
      <c r="E48" s="8"/>
      <c r="F48" s="8"/>
      <c r="G48" s="8"/>
      <c r="H48" s="8"/>
      <c r="I48" s="8"/>
      <c r="J48" s="8"/>
    </row>
    <row r="49" spans="1:10" x14ac:dyDescent="0.2">
      <c r="A49" s="8"/>
      <c r="B49" s="8"/>
      <c r="C49" s="8"/>
      <c r="D49" s="8"/>
      <c r="E49" s="8"/>
      <c r="F49" s="8"/>
      <c r="G49" s="8"/>
      <c r="H49" s="8"/>
      <c r="I49" s="8"/>
      <c r="J49" s="8"/>
    </row>
    <row r="50" spans="1:10" x14ac:dyDescent="0.2">
      <c r="A50" s="8"/>
      <c r="B50" s="8"/>
      <c r="C50" s="8"/>
      <c r="D50" s="8"/>
      <c r="E50" s="8"/>
      <c r="F50" s="8"/>
      <c r="G50" s="8"/>
      <c r="H50" s="8"/>
      <c r="I50" s="8"/>
      <c r="J50" s="8"/>
    </row>
    <row r="51" spans="1:10" x14ac:dyDescent="0.2">
      <c r="A51" s="8"/>
      <c r="B51" s="8"/>
      <c r="C51" s="8"/>
      <c r="D51" s="8"/>
      <c r="E51" s="8"/>
      <c r="F51" s="8"/>
      <c r="G51" s="8"/>
      <c r="H51" s="8"/>
      <c r="I51" s="8"/>
      <c r="J51" s="8"/>
    </row>
    <row r="52" spans="1:10" x14ac:dyDescent="0.2">
      <c r="A52" s="8"/>
      <c r="B52" s="8"/>
      <c r="C52" s="8"/>
      <c r="D52" s="8"/>
      <c r="E52" s="8"/>
      <c r="F52" s="8"/>
      <c r="G52" s="8"/>
      <c r="H52" s="8"/>
      <c r="I52" s="8"/>
      <c r="J52" s="8"/>
    </row>
    <row r="53" spans="1:10" x14ac:dyDescent="0.2">
      <c r="A53" s="8"/>
      <c r="B53" s="8"/>
      <c r="C53" s="8"/>
      <c r="D53" s="8"/>
      <c r="E53" s="8"/>
      <c r="F53" s="8"/>
      <c r="G53" s="8"/>
      <c r="H53" s="8"/>
      <c r="I53" s="8"/>
      <c r="J53" s="8"/>
    </row>
    <row r="54" spans="1:10" x14ac:dyDescent="0.2">
      <c r="A54" s="8"/>
      <c r="B54" s="8"/>
      <c r="C54" s="8"/>
      <c r="D54" s="8"/>
      <c r="E54" s="8"/>
      <c r="F54" s="8"/>
      <c r="G54" s="8"/>
      <c r="H54" s="8"/>
      <c r="I54" s="8"/>
      <c r="J54" s="8"/>
    </row>
    <row r="55" spans="1:10" x14ac:dyDescent="0.2">
      <c r="A55" s="8"/>
      <c r="B55" s="8"/>
      <c r="C55" s="8"/>
      <c r="D55" s="8"/>
      <c r="E55" s="8"/>
      <c r="F55" s="8"/>
      <c r="G55" s="8"/>
      <c r="H55" s="8"/>
      <c r="I55" s="8"/>
      <c r="J55" s="8"/>
    </row>
    <row r="56" spans="1:10" x14ac:dyDescent="0.2">
      <c r="A56" s="8"/>
      <c r="B56" s="8"/>
      <c r="C56" s="8"/>
      <c r="D56" s="8"/>
      <c r="E56" s="8"/>
      <c r="F56" s="8"/>
      <c r="G56" s="8"/>
      <c r="H56" s="8"/>
      <c r="I56" s="8"/>
      <c r="J56" s="8"/>
    </row>
    <row r="57" spans="1:10" x14ac:dyDescent="0.2">
      <c r="A57" s="8"/>
      <c r="B57" s="8"/>
      <c r="C57" s="8"/>
      <c r="D57" s="8"/>
      <c r="E57" s="8"/>
      <c r="F57" s="8"/>
      <c r="G57" s="8"/>
      <c r="H57" s="8"/>
      <c r="I57" s="8"/>
      <c r="J57" s="8"/>
    </row>
    <row r="58" spans="1:10" x14ac:dyDescent="0.2">
      <c r="A58" s="8"/>
      <c r="B58" s="8"/>
      <c r="C58" s="8"/>
      <c r="D58" s="8"/>
      <c r="E58" s="8"/>
      <c r="F58" s="8"/>
      <c r="G58" s="8"/>
      <c r="H58" s="8"/>
      <c r="I58" s="8"/>
      <c r="J58" s="8"/>
    </row>
    <row r="59" spans="1:10" x14ac:dyDescent="0.2">
      <c r="A59" s="8"/>
      <c r="B59" s="8"/>
      <c r="C59" s="8"/>
      <c r="D59" s="8"/>
      <c r="E59" s="8"/>
      <c r="F59" s="8"/>
      <c r="G59" s="8"/>
      <c r="H59" s="8"/>
      <c r="I59" s="8"/>
      <c r="J59" s="8"/>
    </row>
    <row r="60" spans="1:10" x14ac:dyDescent="0.2">
      <c r="A60" s="8"/>
      <c r="B60" s="8"/>
      <c r="C60" s="8"/>
      <c r="D60" s="8"/>
      <c r="E60" s="8"/>
      <c r="F60" s="8"/>
      <c r="G60" s="8"/>
      <c r="H60" s="8"/>
      <c r="I60" s="8"/>
      <c r="J60" s="8"/>
    </row>
    <row r="61" spans="1:10" x14ac:dyDescent="0.2">
      <c r="A61" s="8"/>
      <c r="B61" s="8"/>
      <c r="C61" s="8"/>
      <c r="D61" s="8"/>
      <c r="E61" s="8"/>
      <c r="F61" s="8"/>
      <c r="G61" s="8"/>
      <c r="H61" s="8"/>
      <c r="I61" s="8"/>
      <c r="J61" s="8"/>
    </row>
    <row r="62" spans="1:10" x14ac:dyDescent="0.2">
      <c r="A62" s="8"/>
      <c r="B62" s="8"/>
      <c r="C62" s="8"/>
      <c r="D62" s="8"/>
      <c r="E62" s="8"/>
      <c r="F62" s="8"/>
      <c r="G62" s="8"/>
      <c r="H62" s="8"/>
      <c r="I62" s="8"/>
      <c r="J62" s="8"/>
    </row>
    <row r="63" spans="1:10" x14ac:dyDescent="0.2">
      <c r="A63" s="8"/>
      <c r="B63" s="8"/>
      <c r="C63" s="8"/>
      <c r="D63" s="8"/>
      <c r="E63" s="8"/>
      <c r="F63" s="8"/>
      <c r="G63" s="8"/>
      <c r="H63" s="8"/>
      <c r="I63" s="8"/>
      <c r="J63" s="8"/>
    </row>
    <row r="64" spans="1:10" x14ac:dyDescent="0.2">
      <c r="A64" s="8"/>
      <c r="B64" s="8"/>
      <c r="C64" s="8"/>
      <c r="D64" s="8"/>
      <c r="E64" s="8"/>
      <c r="F64" s="8"/>
      <c r="G64" s="8"/>
      <c r="H64" s="8"/>
      <c r="I64" s="8"/>
      <c r="J64" s="8"/>
    </row>
    <row r="65" spans="1:10" x14ac:dyDescent="0.2">
      <c r="A65" s="8"/>
      <c r="B65" s="8"/>
      <c r="C65" s="8"/>
      <c r="D65" s="8"/>
      <c r="E65" s="8"/>
      <c r="F65" s="8"/>
      <c r="G65" s="8"/>
      <c r="H65" s="8"/>
      <c r="I65" s="8"/>
      <c r="J65" s="8"/>
    </row>
    <row r="66" spans="1:10" x14ac:dyDescent="0.2">
      <c r="A66" s="8"/>
      <c r="B66" s="8"/>
      <c r="C66" s="8"/>
      <c r="D66" s="8"/>
      <c r="E66" s="8"/>
      <c r="F66" s="8"/>
      <c r="G66" s="8"/>
      <c r="H66" s="8"/>
      <c r="I66" s="8"/>
      <c r="J66" s="8"/>
    </row>
    <row r="67" spans="1:10" x14ac:dyDescent="0.2">
      <c r="A67" s="8"/>
      <c r="B67" s="8"/>
      <c r="C67" s="8"/>
      <c r="D67" s="8"/>
      <c r="E67" s="8"/>
      <c r="F67" s="8"/>
      <c r="G67" s="8"/>
      <c r="H67" s="8"/>
      <c r="I67" s="8"/>
      <c r="J67" s="8"/>
    </row>
    <row r="68" spans="1:10" x14ac:dyDescent="0.2">
      <c r="A68" s="8"/>
      <c r="B68" s="8"/>
      <c r="C68" s="8"/>
      <c r="D68" s="8"/>
      <c r="E68" s="8"/>
      <c r="F68" s="8"/>
      <c r="G68" s="8"/>
      <c r="H68" s="8"/>
      <c r="I68" s="8"/>
      <c r="J68" s="8"/>
    </row>
    <row r="69" spans="1:10" x14ac:dyDescent="0.2">
      <c r="A69" s="8"/>
      <c r="B69" s="8"/>
      <c r="C69" s="8"/>
      <c r="D69" s="8"/>
      <c r="E69" s="8"/>
      <c r="F69" s="8"/>
      <c r="G69" s="8"/>
      <c r="H69" s="8"/>
      <c r="I69" s="8"/>
      <c r="J69" s="8"/>
    </row>
    <row r="70" spans="1:10" x14ac:dyDescent="0.2">
      <c r="A70" s="8"/>
      <c r="B70" s="8"/>
      <c r="C70" s="8"/>
      <c r="D70" s="8"/>
      <c r="E70" s="8"/>
      <c r="F70" s="8"/>
      <c r="G70" s="8"/>
      <c r="H70" s="8"/>
      <c r="I70" s="8"/>
      <c r="J70" s="8"/>
    </row>
    <row r="71" spans="1:10" x14ac:dyDescent="0.2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spans="1:10" x14ac:dyDescent="0.2">
      <c r="A72" s="8"/>
      <c r="B72" s="8"/>
      <c r="C72" s="8"/>
      <c r="D72" s="8"/>
      <c r="E72" s="8"/>
      <c r="F72" s="8"/>
      <c r="G72" s="8"/>
      <c r="H72" s="8"/>
      <c r="I72" s="8"/>
      <c r="J72" s="8"/>
    </row>
    <row r="73" spans="1:10" x14ac:dyDescent="0.2">
      <c r="A73" s="8"/>
      <c r="B73" s="8"/>
      <c r="C73" s="8"/>
      <c r="D73" s="8"/>
      <c r="E73" s="8"/>
      <c r="F73" s="8"/>
      <c r="G73" s="8"/>
      <c r="H73" s="8"/>
      <c r="I73" s="8"/>
      <c r="J73" s="8"/>
    </row>
    <row r="74" spans="1:10" x14ac:dyDescent="0.2">
      <c r="A74" s="8"/>
      <c r="B74" s="8"/>
      <c r="C74" s="8"/>
      <c r="D74" s="8"/>
      <c r="E74" s="8"/>
      <c r="F74" s="8"/>
      <c r="G74" s="8"/>
      <c r="H74" s="8"/>
      <c r="I74" s="8"/>
      <c r="J74" s="8"/>
    </row>
    <row r="75" spans="1:10" x14ac:dyDescent="0.2">
      <c r="A75" s="8"/>
      <c r="B75" s="8"/>
      <c r="C75" s="8"/>
      <c r="D75" s="8"/>
      <c r="E75" s="8"/>
      <c r="F75" s="8"/>
      <c r="G75" s="8"/>
      <c r="H75" s="8"/>
      <c r="I75" s="8"/>
      <c r="J75" s="8"/>
    </row>
    <row r="76" spans="1:10" x14ac:dyDescent="0.2">
      <c r="A76" s="8"/>
      <c r="B76" s="8"/>
      <c r="C76" s="8"/>
      <c r="D76" s="8"/>
      <c r="E76" s="8"/>
      <c r="F76" s="8"/>
      <c r="G76" s="8"/>
      <c r="H76" s="8"/>
      <c r="I76" s="8"/>
      <c r="J76" s="8"/>
    </row>
    <row r="77" spans="1:10" x14ac:dyDescent="0.2">
      <c r="A77" s="8"/>
      <c r="B77" s="8"/>
      <c r="C77" s="8"/>
      <c r="D77" s="8"/>
      <c r="E77" s="8"/>
      <c r="F77" s="8"/>
      <c r="G77" s="8"/>
      <c r="H77" s="8"/>
      <c r="I77" s="8"/>
      <c r="J77" s="8"/>
    </row>
    <row r="78" spans="1:10" x14ac:dyDescent="0.2">
      <c r="A78" s="8"/>
      <c r="B78" s="8"/>
      <c r="C78" s="8"/>
      <c r="D78" s="8"/>
      <c r="E78" s="8"/>
      <c r="F78" s="8"/>
      <c r="G78" s="8"/>
      <c r="H78" s="8"/>
      <c r="I78" s="8"/>
      <c r="J78" s="8"/>
    </row>
    <row r="79" spans="1:10" x14ac:dyDescent="0.2">
      <c r="A79" s="8"/>
      <c r="B79" s="8"/>
      <c r="C79" s="8"/>
      <c r="D79" s="8"/>
      <c r="E79" s="8"/>
      <c r="F79" s="8"/>
      <c r="G79" s="8"/>
      <c r="H79" s="8"/>
      <c r="I79" s="8"/>
      <c r="J79" s="8"/>
    </row>
    <row r="80" spans="1:10" x14ac:dyDescent="0.2">
      <c r="A80" s="8"/>
      <c r="B80" s="8"/>
      <c r="C80" s="8"/>
      <c r="D80" s="8"/>
      <c r="E80" s="8"/>
      <c r="F80" s="8"/>
      <c r="G80" s="8"/>
      <c r="H80" s="8"/>
      <c r="I80" s="8"/>
      <c r="J80" s="8"/>
    </row>
    <row r="81" spans="1:10" x14ac:dyDescent="0.2">
      <c r="A81" s="8"/>
      <c r="B81" s="8"/>
      <c r="C81" s="8"/>
      <c r="D81" s="8"/>
      <c r="E81" s="8"/>
      <c r="F81" s="8"/>
      <c r="G81" s="8"/>
      <c r="H81" s="8"/>
      <c r="I81" s="8"/>
      <c r="J81" s="8"/>
    </row>
    <row r="82" spans="1:10" x14ac:dyDescent="0.2">
      <c r="A82" s="8"/>
      <c r="B82" s="8"/>
      <c r="C82" s="8"/>
      <c r="D82" s="8"/>
      <c r="E82" s="8"/>
      <c r="F82" s="8"/>
      <c r="G82" s="8"/>
      <c r="H82" s="8"/>
      <c r="I82" s="8"/>
      <c r="J82" s="8"/>
    </row>
    <row r="83" spans="1:10" x14ac:dyDescent="0.2">
      <c r="A83" s="8"/>
      <c r="B83" s="8"/>
      <c r="C83" s="8"/>
      <c r="D83" s="8"/>
      <c r="E83" s="8"/>
      <c r="F83" s="8"/>
      <c r="G83" s="8"/>
      <c r="H83" s="8"/>
      <c r="I83" s="8"/>
      <c r="J83" s="8"/>
    </row>
    <row r="84" spans="1:10" x14ac:dyDescent="0.2">
      <c r="A84" s="8"/>
      <c r="B84" s="8"/>
      <c r="C84" s="8"/>
      <c r="D84" s="8"/>
      <c r="E84" s="8"/>
      <c r="F84" s="8"/>
      <c r="G84" s="8"/>
      <c r="H84" s="8"/>
      <c r="I84" s="8"/>
      <c r="J84" s="8"/>
    </row>
    <row r="85" spans="1:10" x14ac:dyDescent="0.2">
      <c r="A85" s="8"/>
      <c r="B85" s="8"/>
      <c r="C85" s="8"/>
      <c r="D85" s="8"/>
      <c r="E85" s="8"/>
      <c r="F85" s="8"/>
      <c r="G85" s="8"/>
      <c r="H85" s="8"/>
      <c r="I85" s="8"/>
      <c r="J85" s="8"/>
    </row>
    <row r="86" spans="1:10" x14ac:dyDescent="0.2">
      <c r="A86" s="8"/>
      <c r="B86" s="8"/>
      <c r="C86" s="8"/>
      <c r="D86" s="8"/>
      <c r="E86" s="8"/>
      <c r="F86" s="8"/>
      <c r="G86" s="8"/>
      <c r="H86" s="8"/>
      <c r="I86" s="8"/>
      <c r="J86" s="8"/>
    </row>
    <row r="87" spans="1:10" x14ac:dyDescent="0.2">
      <c r="A87" s="8"/>
      <c r="B87" s="8"/>
      <c r="C87" s="8"/>
      <c r="D87" s="8"/>
      <c r="E87" s="8"/>
      <c r="F87" s="8"/>
      <c r="G87" s="8"/>
      <c r="H87" s="8"/>
      <c r="I87" s="8"/>
      <c r="J87" s="8"/>
    </row>
    <row r="88" spans="1:10" x14ac:dyDescent="0.2">
      <c r="A88" s="8"/>
      <c r="B88" s="8"/>
      <c r="C88" s="8"/>
      <c r="D88" s="8"/>
      <c r="E88" s="8"/>
      <c r="F88" s="8"/>
      <c r="G88" s="8"/>
      <c r="H88" s="8"/>
      <c r="I88" s="8"/>
      <c r="J88" s="8"/>
    </row>
    <row r="89" spans="1:10" x14ac:dyDescent="0.2">
      <c r="A89" s="8"/>
      <c r="B89" s="8"/>
      <c r="C89" s="8"/>
      <c r="D89" s="8"/>
      <c r="E89" s="8"/>
      <c r="F89" s="8"/>
      <c r="G89" s="8"/>
      <c r="H89" s="8"/>
      <c r="I89" s="8"/>
      <c r="J89" s="8"/>
    </row>
    <row r="90" spans="1:10" x14ac:dyDescent="0.2">
      <c r="A90" s="8"/>
      <c r="B90" s="8"/>
      <c r="C90" s="8"/>
      <c r="D90" s="8"/>
      <c r="E90" s="8"/>
      <c r="F90" s="8"/>
      <c r="G90" s="8"/>
      <c r="H90" s="8"/>
      <c r="I90" s="8"/>
      <c r="J90" s="8"/>
    </row>
    <row r="91" spans="1:10" x14ac:dyDescent="0.2">
      <c r="A91" s="8"/>
      <c r="B91" s="8"/>
      <c r="C91" s="8"/>
      <c r="D91" s="8"/>
      <c r="E91" s="8"/>
      <c r="F91" s="8"/>
      <c r="G91" s="8"/>
      <c r="H91" s="8"/>
      <c r="I91" s="8"/>
      <c r="J91" s="8"/>
    </row>
    <row r="92" spans="1:10" x14ac:dyDescent="0.2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spans="1:10" x14ac:dyDescent="0.2">
      <c r="A93" s="8"/>
      <c r="B93" s="8"/>
      <c r="C93" s="8"/>
      <c r="D93" s="8"/>
      <c r="E93" s="8"/>
      <c r="F93" s="8"/>
      <c r="G93" s="8"/>
      <c r="H93" s="8"/>
      <c r="I93" s="8"/>
      <c r="J93" s="8"/>
    </row>
    <row r="94" spans="1:10" x14ac:dyDescent="0.2">
      <c r="A94" s="8"/>
      <c r="B94" s="8"/>
      <c r="C94" s="8"/>
      <c r="D94" s="8"/>
      <c r="E94" s="8"/>
      <c r="F94" s="8"/>
      <c r="G94" s="8"/>
      <c r="H94" s="8"/>
      <c r="I94" s="8"/>
      <c r="J94" s="8"/>
    </row>
    <row r="95" spans="1:10" x14ac:dyDescent="0.2">
      <c r="A95" s="8"/>
      <c r="B95" s="8"/>
      <c r="C95" s="8"/>
      <c r="D95" s="8"/>
      <c r="E95" s="8"/>
      <c r="F95" s="8"/>
      <c r="G95" s="8"/>
      <c r="H95" s="8"/>
      <c r="I95" s="8"/>
      <c r="J95" s="8"/>
    </row>
    <row r="96" spans="1:10" x14ac:dyDescent="0.2">
      <c r="A96" s="8"/>
      <c r="B96" s="8"/>
      <c r="C96" s="8"/>
      <c r="D96" s="8"/>
      <c r="E96" s="8"/>
      <c r="F96" s="8"/>
      <c r="G96" s="8"/>
      <c r="H96" s="8"/>
      <c r="I96" s="8"/>
      <c r="J96" s="8"/>
    </row>
    <row r="97" spans="1:10" x14ac:dyDescent="0.2">
      <c r="A97" s="8"/>
      <c r="B97" s="8"/>
      <c r="C97" s="8"/>
      <c r="D97" s="8"/>
      <c r="E97" s="8"/>
      <c r="F97" s="8"/>
      <c r="G97" s="8"/>
      <c r="H97" s="8"/>
      <c r="I97" s="8"/>
      <c r="J97" s="8"/>
    </row>
    <row r="98" spans="1:10" x14ac:dyDescent="0.2">
      <c r="A98" s="8"/>
      <c r="B98" s="8"/>
      <c r="C98" s="8"/>
      <c r="D98" s="8"/>
      <c r="E98" s="8"/>
      <c r="F98" s="8"/>
      <c r="G98" s="8"/>
      <c r="H98" s="8"/>
      <c r="I98" s="8"/>
      <c r="J98" s="8"/>
    </row>
    <row r="99" spans="1:10" x14ac:dyDescent="0.2">
      <c r="A99" s="8"/>
      <c r="B99" s="8"/>
      <c r="C99" s="8"/>
      <c r="D99" s="8"/>
      <c r="E99" s="8"/>
      <c r="F99" s="8"/>
      <c r="G99" s="8"/>
      <c r="H99" s="8"/>
      <c r="I99" s="8"/>
      <c r="J99" s="8"/>
    </row>
    <row r="100" spans="1:10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</row>
    <row r="101" spans="1:10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</row>
    <row r="102" spans="1:10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</row>
    <row r="103" spans="1:10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</row>
    <row r="104" spans="1:10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</row>
    <row r="105" spans="1:10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</row>
    <row r="106" spans="1:10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</row>
    <row r="107" spans="1:10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</row>
    <row r="108" spans="1:10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</row>
    <row r="109" spans="1:10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</row>
    <row r="110" spans="1:10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</row>
    <row r="111" spans="1:10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</row>
    <row r="112" spans="1:10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</row>
    <row r="113" spans="1:10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</row>
    <row r="114" spans="1:10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</row>
    <row r="115" spans="1:10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</row>
    <row r="116" spans="1:10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</row>
    <row r="117" spans="1:10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</row>
    <row r="118" spans="1:10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</row>
    <row r="119" spans="1:10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</row>
    <row r="120" spans="1:10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</row>
    <row r="121" spans="1:10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</row>
    <row r="122" spans="1:10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</row>
    <row r="123" spans="1:10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</row>
    <row r="124" spans="1:10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</row>
    <row r="125" spans="1:10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</row>
    <row r="126" spans="1:10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</row>
    <row r="127" spans="1:10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</row>
    <row r="128" spans="1:10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</row>
    <row r="129" spans="1:10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</row>
    <row r="130" spans="1:10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</row>
    <row r="131" spans="1:10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</row>
    <row r="132" spans="1:10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</row>
    <row r="133" spans="1:10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</row>
    <row r="134" spans="1:10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</row>
    <row r="135" spans="1:10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</row>
    <row r="136" spans="1:10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</row>
    <row r="137" spans="1:10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</row>
    <row r="138" spans="1:10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</row>
    <row r="139" spans="1:10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</row>
    <row r="140" spans="1:10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</row>
    <row r="141" spans="1:10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</row>
    <row r="142" spans="1:10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</row>
    <row r="143" spans="1:10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</row>
    <row r="144" spans="1:10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</row>
    <row r="145" spans="1:10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</row>
    <row r="146" spans="1:10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</row>
    <row r="147" spans="1:10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</row>
    <row r="148" spans="1:10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</row>
    <row r="149" spans="1:10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</row>
    <row r="150" spans="1:10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</row>
    <row r="151" spans="1:10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</row>
    <row r="152" spans="1:10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</row>
    <row r="153" spans="1:10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</row>
    <row r="154" spans="1:10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</row>
    <row r="155" spans="1:10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</row>
    <row r="156" spans="1:10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</row>
    <row r="157" spans="1:10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</row>
    <row r="158" spans="1:10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</row>
    <row r="159" spans="1:10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</row>
    <row r="160" spans="1:10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</row>
    <row r="161" spans="1:10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</row>
    <row r="162" spans="1:10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</row>
    <row r="163" spans="1:10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</row>
    <row r="164" spans="1:10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</row>
    <row r="165" spans="1:10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</row>
    <row r="166" spans="1:10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</row>
    <row r="167" spans="1:10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</row>
    <row r="168" spans="1:10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</row>
    <row r="169" spans="1:10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</row>
    <row r="170" spans="1:10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</row>
    <row r="171" spans="1:10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</row>
    <row r="172" spans="1:10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</row>
    <row r="173" spans="1:10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</row>
    <row r="174" spans="1:10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</row>
    <row r="175" spans="1:10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</row>
    <row r="176" spans="1:10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</row>
    <row r="177" spans="1:10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</row>
    <row r="178" spans="1:10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</row>
    <row r="179" spans="1:10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</row>
    <row r="180" spans="1:10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</row>
    <row r="181" spans="1:10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</row>
    <row r="182" spans="1:10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</row>
    <row r="183" spans="1:10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</row>
    <row r="184" spans="1:10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</row>
    <row r="185" spans="1:10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</row>
    <row r="186" spans="1:10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</row>
    <row r="187" spans="1:10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</row>
    <row r="188" spans="1:10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</row>
    <row r="189" spans="1:10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</row>
    <row r="190" spans="1:10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</row>
    <row r="191" spans="1:10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</row>
    <row r="192" spans="1:10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</row>
    <row r="193" spans="1:10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</row>
    <row r="194" spans="1:10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</row>
    <row r="195" spans="1:10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</row>
    <row r="196" spans="1:10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</row>
    <row r="197" spans="1:10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</row>
    <row r="198" spans="1:10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</row>
    <row r="199" spans="1:10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</row>
    <row r="200" spans="1:10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</row>
    <row r="201" spans="1:10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</row>
    <row r="202" spans="1:10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</row>
    <row r="203" spans="1:10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</row>
    <row r="204" spans="1:10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</row>
    <row r="205" spans="1:10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</row>
    <row r="206" spans="1:10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</row>
    <row r="207" spans="1:10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</row>
    <row r="208" spans="1:10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</row>
    <row r="209" spans="1:10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</row>
    <row r="210" spans="1:10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</row>
    <row r="211" spans="1:10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</row>
    <row r="212" spans="1:10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</row>
    <row r="213" spans="1:10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</row>
    <row r="214" spans="1:10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</row>
    <row r="215" spans="1:10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</row>
    <row r="216" spans="1:10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</row>
    <row r="217" spans="1:10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</row>
    <row r="218" spans="1:10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</row>
    <row r="219" spans="1:10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</row>
    <row r="220" spans="1:10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</row>
    <row r="221" spans="1:10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</row>
    <row r="222" spans="1:10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</row>
    <row r="223" spans="1:10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</row>
    <row r="224" spans="1:10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</row>
    <row r="225" spans="1:10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</row>
    <row r="226" spans="1:10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</row>
    <row r="227" spans="1:10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</row>
    <row r="228" spans="1:10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</row>
    <row r="229" spans="1:10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</row>
    <row r="230" spans="1:10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</row>
    <row r="231" spans="1:10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</row>
    <row r="232" spans="1:10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</row>
    <row r="233" spans="1:10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</row>
    <row r="234" spans="1:10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</row>
    <row r="235" spans="1:10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</row>
    <row r="236" spans="1:10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</row>
    <row r="237" spans="1:10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</row>
    <row r="238" spans="1:10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</row>
    <row r="239" spans="1:10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</row>
    <row r="240" spans="1:10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</row>
    <row r="241" spans="1:10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</row>
    <row r="242" spans="1:10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</row>
    <row r="243" spans="1:10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</row>
    <row r="244" spans="1:10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</row>
    <row r="245" spans="1:10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</row>
    <row r="246" spans="1:10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</row>
    <row r="247" spans="1:10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</row>
    <row r="248" spans="1:10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</row>
    <row r="249" spans="1:10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</row>
    <row r="250" spans="1:10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</row>
    <row r="251" spans="1:10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</row>
    <row r="252" spans="1:10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</row>
    <row r="253" spans="1:10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</row>
    <row r="254" spans="1:10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</row>
    <row r="255" spans="1:10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</row>
    <row r="256" spans="1:10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</row>
    <row r="257" spans="1:10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</row>
    <row r="258" spans="1:10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</row>
    <row r="259" spans="1:10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</row>
    <row r="260" spans="1:10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</row>
    <row r="261" spans="1:10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</row>
    <row r="262" spans="1:10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</row>
    <row r="263" spans="1:10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</row>
    <row r="264" spans="1:10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</row>
    <row r="265" spans="1:10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</row>
    <row r="266" spans="1:10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</row>
    <row r="267" spans="1:10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</row>
    <row r="268" spans="1:10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</row>
    <row r="269" spans="1:10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</row>
    <row r="270" spans="1:10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</row>
    <row r="271" spans="1:10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</row>
    <row r="272" spans="1:10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</row>
    <row r="273" spans="1:10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</row>
    <row r="274" spans="1:10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</row>
    <row r="275" spans="1:10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</row>
    <row r="276" spans="1:10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</row>
    <row r="277" spans="1:10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</row>
    <row r="278" spans="1:10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</row>
    <row r="279" spans="1:10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</row>
    <row r="280" spans="1:10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</row>
    <row r="281" spans="1:10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</row>
    <row r="282" spans="1:10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</row>
    <row r="283" spans="1:10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</row>
    <row r="284" spans="1:10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</row>
    <row r="285" spans="1:10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</row>
    <row r="286" spans="1:10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</row>
    <row r="287" spans="1:10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</row>
    <row r="288" spans="1:10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</row>
    <row r="289" spans="1:10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</row>
    <row r="290" spans="1:10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</row>
    <row r="291" spans="1:10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</row>
    <row r="292" spans="1:10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</row>
    <row r="293" spans="1:10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</row>
    <row r="294" spans="1:10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</row>
    <row r="295" spans="1:10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</row>
    <row r="296" spans="1:10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</row>
    <row r="297" spans="1:10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</row>
    <row r="298" spans="1:10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</row>
    <row r="299" spans="1:10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</row>
    <row r="300" spans="1:10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</row>
    <row r="301" spans="1:10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</row>
    <row r="302" spans="1:10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</row>
    <row r="303" spans="1:10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</row>
    <row r="304" spans="1:10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</row>
    <row r="305" spans="1:10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</row>
    <row r="306" spans="1:10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</row>
    <row r="307" spans="1:10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</row>
    <row r="308" spans="1:10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</row>
    <row r="309" spans="1:10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</row>
    <row r="310" spans="1:10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</row>
    <row r="311" spans="1:10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</row>
    <row r="312" spans="1:10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</row>
    <row r="313" spans="1:10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</row>
    <row r="314" spans="1:10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</row>
    <row r="315" spans="1:10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</row>
    <row r="316" spans="1:10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</row>
    <row r="317" spans="1:10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</row>
    <row r="318" spans="1:10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</row>
    <row r="319" spans="1:10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</row>
    <row r="320" spans="1:10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</row>
    <row r="321" spans="1:10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</row>
    <row r="322" spans="1:10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</row>
    <row r="323" spans="1:10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</row>
    <row r="324" spans="1:10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</row>
    <row r="325" spans="1:10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</row>
    <row r="326" spans="1:10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</row>
    <row r="327" spans="1:10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</row>
    <row r="328" spans="1:10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</row>
    <row r="329" spans="1:10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</row>
    <row r="330" spans="1:10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</row>
    <row r="331" spans="1:10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</row>
    <row r="332" spans="1:10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</row>
    <row r="333" spans="1:10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</row>
    <row r="334" spans="1:10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</row>
    <row r="335" spans="1:10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</row>
    <row r="336" spans="1:10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</row>
    <row r="337" spans="1:10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</row>
    <row r="338" spans="1:10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</row>
    <row r="339" spans="1:10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</row>
    <row r="340" spans="1:10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</row>
    <row r="341" spans="1:10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</row>
    <row r="342" spans="1:10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</row>
    <row r="343" spans="1:10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</row>
    <row r="344" spans="1:10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</row>
    <row r="345" spans="1:10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</row>
    <row r="346" spans="1:10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</row>
    <row r="347" spans="1:10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</row>
    <row r="348" spans="1:10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</row>
    <row r="349" spans="1:10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</row>
    <row r="350" spans="1:10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</row>
    <row r="351" spans="1:10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</row>
    <row r="352" spans="1:10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</row>
    <row r="353" spans="1:10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</row>
    <row r="354" spans="1:10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</row>
    <row r="355" spans="1:10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</row>
    <row r="356" spans="1:10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</row>
    <row r="357" spans="1:10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</row>
    <row r="358" spans="1:10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</row>
    <row r="359" spans="1:10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</row>
    <row r="360" spans="1:10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</row>
    <row r="361" spans="1:10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</row>
    <row r="362" spans="1:10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</row>
    <row r="363" spans="1:10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</row>
    <row r="364" spans="1:10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</row>
    <row r="365" spans="1:10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</row>
    <row r="366" spans="1:10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</row>
    <row r="367" spans="1:10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</row>
    <row r="368" spans="1:10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</row>
    <row r="369" spans="1:10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</row>
    <row r="370" spans="1:10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</row>
    <row r="371" spans="1:10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</row>
    <row r="372" spans="1:10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</row>
    <row r="373" spans="1:10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</row>
    <row r="374" spans="1:10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</row>
    <row r="375" spans="1:10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</row>
    <row r="376" spans="1:10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</row>
    <row r="377" spans="1:10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</row>
    <row r="378" spans="1:10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</row>
    <row r="379" spans="1:10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</row>
    <row r="380" spans="1:10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</row>
    <row r="381" spans="1:10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</row>
    <row r="382" spans="1:10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</row>
    <row r="383" spans="1:10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</row>
    <row r="384" spans="1:10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</row>
    <row r="385" spans="1:10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</row>
    <row r="386" spans="1:10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</row>
    <row r="387" spans="1:10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</row>
    <row r="388" spans="1:10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</row>
    <row r="389" spans="1:10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</row>
    <row r="390" spans="1:10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</row>
    <row r="391" spans="1:10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</row>
    <row r="392" spans="1:10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</row>
    <row r="393" spans="1:10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</row>
    <row r="394" spans="1:10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</row>
    <row r="395" spans="1:10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</row>
    <row r="396" spans="1:10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</row>
    <row r="397" spans="1:10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</row>
    <row r="398" spans="1:10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</row>
    <row r="399" spans="1:10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</row>
    <row r="400" spans="1:10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</row>
    <row r="401" spans="1:10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</row>
    <row r="402" spans="1:10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</row>
    <row r="403" spans="1:10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</row>
    <row r="404" spans="1:10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</row>
    <row r="405" spans="1:10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</row>
    <row r="406" spans="1:10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</row>
    <row r="407" spans="1:10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</row>
    <row r="408" spans="1:10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</row>
    <row r="409" spans="1:10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</row>
    <row r="410" spans="1:10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</row>
    <row r="411" spans="1:10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</row>
    <row r="412" spans="1:10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</row>
    <row r="413" spans="1:10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</row>
    <row r="414" spans="1:10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</row>
    <row r="415" spans="1:10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</row>
    <row r="416" spans="1:10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</row>
    <row r="417" spans="1:10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</row>
    <row r="418" spans="1:10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</row>
    <row r="419" spans="1:10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</row>
    <row r="420" spans="1:10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</row>
    <row r="421" spans="1:10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</row>
    <row r="422" spans="1:10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</row>
    <row r="423" spans="1:10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</row>
    <row r="424" spans="1:10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</row>
    <row r="425" spans="1:10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</row>
    <row r="426" spans="1:10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</row>
    <row r="427" spans="1:10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</row>
    <row r="428" spans="1:10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</row>
    <row r="429" spans="1:10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</row>
    <row r="430" spans="1:10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</row>
    <row r="431" spans="1:10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</row>
    <row r="432" spans="1:10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</row>
    <row r="433" spans="1:10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</row>
    <row r="434" spans="1:10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</row>
    <row r="435" spans="1:10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</row>
    <row r="436" spans="1:10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</row>
    <row r="437" spans="1:10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</row>
    <row r="438" spans="1:10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</row>
    <row r="439" spans="1:10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</row>
    <row r="440" spans="1:10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</row>
    <row r="441" spans="1:10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</row>
    <row r="442" spans="1:10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</row>
    <row r="443" spans="1:10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</row>
    <row r="444" spans="1:10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</row>
    <row r="445" spans="1:10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</row>
    <row r="446" spans="1:10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</row>
    <row r="447" spans="1:10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</row>
    <row r="448" spans="1:10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</row>
    <row r="449" spans="1:10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</row>
    <row r="450" spans="1:10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</row>
    <row r="451" spans="1:10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</row>
    <row r="452" spans="1:10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</row>
    <row r="453" spans="1:10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</row>
    <row r="454" spans="1:10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</row>
    <row r="455" spans="1:10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</row>
    <row r="456" spans="1:10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</row>
    <row r="457" spans="1:10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</row>
    <row r="458" spans="1:10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</row>
    <row r="459" spans="1:10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</row>
    <row r="460" spans="1:10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</row>
    <row r="461" spans="1:10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</row>
    <row r="462" spans="1:10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</row>
    <row r="463" spans="1:10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</row>
    <row r="464" spans="1:10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</row>
    <row r="465" spans="1:10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</row>
    <row r="466" spans="1:10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</row>
    <row r="467" spans="1:10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</row>
    <row r="468" spans="1:10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</row>
    <row r="469" spans="1:10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</row>
    <row r="470" spans="1:10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</row>
    <row r="471" spans="1:10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</row>
    <row r="472" spans="1:10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</row>
    <row r="473" spans="1:10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</row>
    <row r="474" spans="1:10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</row>
    <row r="475" spans="1:10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</row>
    <row r="476" spans="1:10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</row>
    <row r="477" spans="1:10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</row>
    <row r="478" spans="1:10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</row>
    <row r="479" spans="1:10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</row>
    <row r="480" spans="1:10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</row>
  </sheetData>
  <mergeCells count="5">
    <mergeCell ref="A1:J1"/>
    <mergeCell ref="A2:J2"/>
    <mergeCell ref="B3:I3"/>
    <mergeCell ref="A4:J4"/>
    <mergeCell ref="E37:G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FEBRERO-2026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2026-01-07T12:41:01Z</cp:lastPrinted>
  <dcterms:created xsi:type="dcterms:W3CDTF">2021-02-04T18:18:52Z</dcterms:created>
  <dcterms:modified xsi:type="dcterms:W3CDTF">2026-03-10T13:32:31Z</dcterms:modified>
</cp:coreProperties>
</file>