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05" yWindow="-105" windowWidth="15570" windowHeight="11910"/>
  </bookViews>
  <sheets>
    <sheet name="FEBRERO-202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4" i="16" l="1"/>
  <c r="F45" i="16" l="1"/>
  <c r="E45" i="16"/>
  <c r="G7" i="16"/>
  <c r="G8" i="16" s="1"/>
  <c r="G9" i="16" s="1"/>
  <c r="G10" i="16" s="1"/>
  <c r="G11" i="16" s="1"/>
  <c r="G12" i="16" s="1"/>
  <c r="G13" i="16" s="1"/>
  <c r="G14" i="16" s="1"/>
  <c r="G15" i="16" s="1"/>
  <c r="G16" i="16" s="1"/>
  <c r="G17" i="16" s="1"/>
  <c r="G18" i="16" s="1"/>
  <c r="G19" i="16" l="1"/>
  <c r="G20" i="16" s="1"/>
  <c r="G21" i="16" s="1"/>
  <c r="G22" i="16" s="1"/>
  <c r="G23" i="16" s="1"/>
  <c r="G24" i="16" s="1"/>
  <c r="G25" i="16" s="1"/>
  <c r="G26" i="16" s="1"/>
  <c r="G27" i="16" s="1"/>
  <c r="G28" i="16" s="1"/>
  <c r="G29" i="16" s="1"/>
  <c r="G30" i="16" s="1"/>
  <c r="G31" i="16" s="1"/>
  <c r="G32" i="16" s="1"/>
  <c r="G33" i="16" s="1"/>
  <c r="G34" i="16" s="1"/>
  <c r="G35" i="16" s="1"/>
  <c r="G36" i="16" s="1"/>
  <c r="G37" i="16" s="1"/>
  <c r="G38" i="16" s="1"/>
  <c r="G39" i="16" s="1"/>
  <c r="G40" i="16" s="1"/>
  <c r="G41" i="16" s="1"/>
  <c r="G42" i="16" s="1"/>
  <c r="G43" i="16" s="1"/>
  <c r="G45" i="16" s="1"/>
</calcChain>
</file>

<file path=xl/sharedStrings.xml><?xml version="1.0" encoding="utf-8"?>
<sst xmlns="http://schemas.openxmlformats.org/spreadsheetml/2006/main" count="104" uniqueCount="78">
  <si>
    <t>HOSPITAL MUNICIPAL RESTAURACION</t>
  </si>
  <si>
    <t>FECHA</t>
  </si>
  <si>
    <t>PAGO DE RETENSIONES .</t>
  </si>
  <si>
    <t>PAGO DE COMISIONES.</t>
  </si>
  <si>
    <t>LICDA.SORAIDA RODRIGUEZ JIMENEZ.</t>
  </si>
  <si>
    <t>LICDA.ALICIA MERCEDES ARIAS.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</si>
  <si>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</si>
  <si>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</si>
  <si>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</si>
  <si>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</si>
  <si>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</si>
  <si>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</si>
  <si>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</si>
  <si>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BALANCE ANTERIOR .</t>
  </si>
  <si>
    <t>PAGOS SUPLIDORES.</t>
  </si>
  <si>
    <t>PAGOS DE SUPLIDORES.</t>
  </si>
  <si>
    <t>BANRESERVAS</t>
  </si>
  <si>
    <t>TOTAL EJECUTADO</t>
  </si>
  <si>
    <t>PREPARADO POR</t>
  </si>
  <si>
    <t>AUTORIZADO POR:</t>
  </si>
  <si>
    <t>DEPOSITOS ODONTOLOGIA.</t>
  </si>
  <si>
    <t>DEPOSITOS DE ATENCION A ODONTOLOGIA.</t>
  </si>
  <si>
    <t>DEPOSITOS EXTRANJEROS.</t>
  </si>
  <si>
    <t>DEPOSITOS DE ATENCION A EXTRANJEROS.</t>
  </si>
  <si>
    <t>260109002980060322</t>
  </si>
  <si>
    <t>260109002980060325</t>
  </si>
  <si>
    <t>4524000000005</t>
  </si>
  <si>
    <t>0505007749-DEPOSITOS EXTRANJEROS.</t>
  </si>
  <si>
    <t>PAGO SERVICIOS DE FLOTAS E INTERNET.</t>
  </si>
  <si>
    <t>PAGO DE FLETE DE  PARA RETIRO DE MEDICAMENTOS.</t>
  </si>
  <si>
    <t>PAGO DE ALIMENTOS,VERDURA Y VEGETALES.</t>
  </si>
  <si>
    <t>PAGO  DE CARNES DE RES Y POLLO.</t>
  </si>
  <si>
    <t>ALTICE HISPOAÑIOLA, S.A.</t>
  </si>
  <si>
    <t>JEAN CARLOS FAMILIA</t>
  </si>
  <si>
    <t>RUDDY MARTINEZ PEÑA.</t>
  </si>
  <si>
    <t>YENNY ELIZABETH RECIO.</t>
  </si>
  <si>
    <t>ALICIA MERCEDES ARIAS DE FONTANILLAS.</t>
  </si>
  <si>
    <t>SHEYLA DE JESUS DE LEON AMARANTE.</t>
  </si>
  <si>
    <t>JORGE RICARDO DOMINGUEZ CRUZ.</t>
  </si>
  <si>
    <t>SORAIDA RODRIGUEZ JIMENEZ.</t>
  </si>
  <si>
    <t>EVARINA IVERY TEJADA JIMENEZ.</t>
  </si>
  <si>
    <t>YASMIN MINAYA MICHEL.</t>
  </si>
  <si>
    <t>COLECTOR DE IMPUESTO INTERNO</t>
  </si>
  <si>
    <t xml:space="preserve">                                                                                       VENTAS DE SERVICIOS.</t>
  </si>
  <si>
    <t>LIBRO BANCO AL 28 DE FEBRERO DEL 2026.</t>
  </si>
  <si>
    <t>BIO-NOVA S.R.L.</t>
  </si>
  <si>
    <t>AFERME S.A.</t>
  </si>
  <si>
    <t>INSTITUTO NACIONAL DE AGUAS POSTABLES Y ALCANTARILLADO (INAPA)</t>
  </si>
  <si>
    <t>EMPRESAS BELLER,SRL.</t>
  </si>
  <si>
    <t>PHD &amp; ASOCIADOS SRL.</t>
  </si>
  <si>
    <t>KRISBEL RIVERA GUZMAN.</t>
  </si>
  <si>
    <t>DOMINGA OGANDO DE RIVERA.</t>
  </si>
  <si>
    <t>PATRICIA NICOL URBAEZ PEREZ.</t>
  </si>
  <si>
    <t>CARMER TERESA EDUARDO DE SANTANA.</t>
  </si>
  <si>
    <t>PATRICIA ISSANEC HERRERA VARGAS.</t>
  </si>
  <si>
    <t>DEYANYRA ALTAGRACIA HURTADO RODRIGUEZ.</t>
  </si>
  <si>
    <t>YOJANSE PAYERO.</t>
  </si>
  <si>
    <t xml:space="preserve">PAGO DE COMPRAS DE REACTIVOS Y MATERIAL GASTABLE DEL LABORATORIO  DEL HOSPITAL. </t>
  </si>
  <si>
    <t>PAGO DE COMBUSTIBLES ,GAS GLP.</t>
  </si>
  <si>
    <t>PAGO DE SERVICIOS DE  AGUAS POSTABLES.</t>
  </si>
  <si>
    <t xml:space="preserve">PAGO DE MATERIALES PARA  MANTENIMIENTOS,PINTURAS Y OXIGENO   DEL HOSPITAL. </t>
  </si>
  <si>
    <t>PAGO DE MANTENIMIENTO DE LA IMPRESORA .</t>
  </si>
  <si>
    <t>PAGO DE VIATICO DEL MES DE  DICIEMBRE 2025 Y ENERO 2026.</t>
  </si>
  <si>
    <t>PAGO DE VIATICO DEL MES DE   ENERO 2026.</t>
  </si>
  <si>
    <t>PAGO DE VIATICO DEL MES DE   ENERO  Y FEBRERO,2026.</t>
  </si>
  <si>
    <t>PAGO DE VIATICO DEL MES DE FEBRERO 2026.</t>
  </si>
  <si>
    <t>PAGO DE VIATICO DEL MES DE  DICIEMBRE 2025.</t>
  </si>
  <si>
    <t>PAGO DE VIATICO DEL MES DE  FEBRERO 2026.</t>
  </si>
  <si>
    <t>260220002980010547</t>
  </si>
  <si>
    <t>4524000000010</t>
  </si>
  <si>
    <t>260226002980060633</t>
  </si>
  <si>
    <t>26022600298006063-0</t>
  </si>
  <si>
    <t>260213002980060545</t>
  </si>
  <si>
    <t>260213002980060548</t>
  </si>
  <si>
    <t>4524000000066</t>
  </si>
  <si>
    <t>226800</t>
  </si>
  <si>
    <t>260203002980060500</t>
  </si>
  <si>
    <t>260203002980060503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</si>
</sst>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56">
    <xf numFmtId="0" fontId="0" fillId="0" borderId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4" fillId="0" borderId="0" applyFont="0" applyFill="0" applyBorder="0" applyAlignment="0" applyProtection="0"/>
  </cellStyleXfs>
  <cellXfs count="49">
    <xf numFmtId="0" fontId="0" fillId="0" borderId="0" xfId="0"/>
    <xf numFmtId="0" fontId="19" fillId="0" borderId="0" xfId="50" applyFont="1" applyAlignment="1" applyProtection="1">
      <alignment horizontal="center"/>
      <protection hidden="1"/>
    </xf>
    <xf numFmtId="0" fontId="19" fillId="0" borderId="0" xfId="49" applyFont="1" applyAlignment="1">
      <alignment horizontal="center"/>
    </xf>
    <xf numFmtId="0" fontId="19" fillId="0" borderId="0" xfId="49" applyFont="1" applyBorder="1" applyAlignment="1">
      <alignment horizontal="center"/>
    </xf>
    <xf numFmtId="0" fontId="0" fillId="0" borderId="0" xfId="0" applyBorder="1"/>
    <xf numFmtId="0" fontId="19" fillId="0" borderId="0" xfId="49" applyFont="1" applyBorder="1" applyAlignment="1">
      <alignment horizontal="center"/>
    </xf>
    <xf numFmtId="17" fontId="16" fillId="0" borderId="0" xfId="49" applyNumberFormat="1" applyFont="1" applyBorder="1" applyAlignment="1">
      <alignment horizontal="center"/>
    </xf>
    <xf numFmtId="166" fontId="19" fillId="2" borderId="0" xfId="49" applyNumberFormat="1" applyFont="1" applyFill="1" applyBorder="1" applyAlignment="1">
      <alignment horizontal="center"/>
    </xf>
    <xf numFmtId="49" fontId="19" fillId="2" borderId="0" xfId="49" applyNumberFormat="1" applyFont="1" applyFill="1" applyBorder="1" applyAlignment="1">
      <alignment horizontal="center" wrapText="1"/>
    </xf>
    <xf numFmtId="0" fontId="19" fillId="2" borderId="0" xfId="49" applyFont="1" applyFill="1" applyBorder="1" applyAlignment="1">
      <alignment horizontal="left"/>
    </xf>
    <xf numFmtId="4" fontId="19" fillId="2" borderId="0" xfId="49" applyNumberFormat="1" applyFont="1" applyFill="1" applyBorder="1" applyAlignment="1">
      <alignment horizontal="center" vertical="center"/>
    </xf>
    <xf numFmtId="43" fontId="19" fillId="2" borderId="0" xfId="51" applyFont="1" applyFill="1" applyBorder="1" applyAlignment="1">
      <alignment horizontal="right" wrapText="1"/>
    </xf>
    <xf numFmtId="4" fontId="19" fillId="2" borderId="0" xfId="49" applyNumberFormat="1" applyFont="1" applyFill="1" applyBorder="1" applyAlignment="1">
      <alignment horizontal="center"/>
    </xf>
    <xf numFmtId="14" fontId="22" fillId="2" borderId="0" xfId="49" applyNumberFormat="1" applyFont="1" applyFill="1" applyBorder="1" applyAlignment="1">
      <alignment horizontal="right"/>
    </xf>
    <xf numFmtId="49" fontId="22" fillId="2" borderId="0" xfId="49" applyNumberFormat="1" applyFont="1" applyFill="1" applyBorder="1" applyAlignment="1">
      <alignment horizontal="center" wrapText="1"/>
    </xf>
    <xf numFmtId="0" fontId="22" fillId="2" borderId="0" xfId="49" applyFont="1" applyFill="1" applyBorder="1" applyAlignment="1">
      <alignment horizontal="center"/>
    </xf>
    <xf numFmtId="43" fontId="22" fillId="2" borderId="0" xfId="51" applyFont="1" applyFill="1" applyBorder="1" applyAlignment="1">
      <alignment horizontal="right" wrapText="1"/>
    </xf>
    <xf numFmtId="0" fontId="22" fillId="2" borderId="0" xfId="49" applyFont="1" applyFill="1" applyBorder="1" applyAlignment="1">
      <alignment horizontal="center" wrapText="1"/>
    </xf>
    <xf numFmtId="14" fontId="22" fillId="0" borderId="0" xfId="15" applyNumberFormat="1" applyFont="1" applyBorder="1" applyAlignment="1">
      <alignment horizontal="center" vertical="center"/>
    </xf>
    <xf numFmtId="0" fontId="22" fillId="0" borderId="0" xfId="15" applyFont="1" applyBorder="1" applyAlignment="1">
      <alignment horizontal="center" vertical="center"/>
    </xf>
    <xf numFmtId="0" fontId="22" fillId="0" borderId="0" xfId="15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4" fontId="22" fillId="0" borderId="0" xfId="15" applyNumberFormat="1" applyFont="1" applyBorder="1" applyAlignment="1">
      <alignment horizontal="center" wrapText="1"/>
    </xf>
    <xf numFmtId="14" fontId="22" fillId="0" borderId="0" xfId="15" applyNumberFormat="1" applyFont="1" applyBorder="1" applyAlignment="1">
      <alignment horizontal="center" vertical="center" wrapText="1"/>
    </xf>
    <xf numFmtId="0" fontId="22" fillId="0" borderId="0" xfId="15" applyFont="1" applyBorder="1" applyAlignment="1">
      <alignment horizontal="center" wrapText="1"/>
    </xf>
    <xf numFmtId="2" fontId="22" fillId="2" borderId="0" xfId="49" applyNumberFormat="1" applyFont="1" applyFill="1" applyBorder="1" applyAlignment="1">
      <alignment horizontal="center" wrapText="1"/>
    </xf>
    <xf numFmtId="0" fontId="22" fillId="0" borderId="0" xfId="15" applyFont="1" applyBorder="1" applyAlignment="1">
      <alignment horizontal="center"/>
    </xf>
    <xf numFmtId="0" fontId="19" fillId="2" borderId="0" xfId="49" applyFont="1" applyFill="1" applyBorder="1" applyAlignment="1">
      <alignment horizontal="center"/>
    </xf>
    <xf numFmtId="43" fontId="19" fillId="2" borderId="0" xfId="51" applyFont="1" applyFill="1" applyBorder="1" applyAlignment="1">
      <alignment horizontal="right" vertical="center" wrapText="1"/>
    </xf>
    <xf numFmtId="43" fontId="19" fillId="2" borderId="0" xfId="51" applyFont="1" applyFill="1" applyBorder="1" applyAlignment="1">
      <alignment horizontal="center"/>
    </xf>
    <xf numFmtId="49" fontId="18" fillId="2" borderId="0" xfId="49" applyNumberFormat="1" applyFont="1" applyFill="1" applyBorder="1" applyAlignment="1">
      <alignment horizontal="center"/>
    </xf>
    <xf numFmtId="0" fontId="16" fillId="2" borderId="0" xfId="49" applyFont="1" applyFill="1" applyBorder="1" applyAlignment="1">
      <alignment horizontal="right"/>
    </xf>
    <xf numFmtId="0" fontId="16" fillId="2" borderId="0" xfId="49" applyFont="1" applyFill="1" applyBorder="1" applyAlignment="1">
      <alignment horizontal="right" wrapText="1"/>
    </xf>
    <xf numFmtId="4" fontId="16" fillId="2" borderId="0" xfId="49" applyNumberFormat="1" applyFont="1" applyFill="1" applyBorder="1" applyAlignment="1">
      <alignment horizontal="center" vertical="center"/>
    </xf>
    <xf numFmtId="43" fontId="16" fillId="2" borderId="0" xfId="51" applyFont="1" applyFill="1" applyBorder="1" applyAlignment="1">
      <alignment horizontal="left" wrapText="1"/>
    </xf>
    <xf numFmtId="4" fontId="18" fillId="2" borderId="0" xfId="49" applyNumberFormat="1" applyFont="1" applyFill="1" applyBorder="1" applyAlignment="1">
      <alignment horizontal="right"/>
    </xf>
    <xf numFmtId="49" fontId="20" fillId="2" borderId="0" xfId="49" applyNumberFormat="1" applyFont="1" applyFill="1" applyBorder="1" applyAlignment="1">
      <alignment horizontal="center"/>
    </xf>
    <xf numFmtId="49" fontId="21" fillId="2" borderId="0" xfId="49" applyNumberFormat="1" applyFont="1" applyFill="1" applyBorder="1" applyAlignment="1">
      <alignment horizontal="center"/>
    </xf>
    <xf numFmtId="0" fontId="21" fillId="2" borderId="0" xfId="49" applyFont="1" applyFill="1" applyBorder="1" applyAlignment="1">
      <alignment horizontal="left"/>
    </xf>
    <xf numFmtId="49" fontId="21" fillId="2" borderId="0" xfId="49" applyNumberFormat="1" applyFont="1" applyFill="1" applyBorder="1" applyAlignment="1">
      <alignment horizontal="right" wrapText="1"/>
    </xf>
    <xf numFmtId="4" fontId="21" fillId="2" borderId="0" xfId="49" applyNumberFormat="1" applyFont="1" applyFill="1" applyBorder="1" applyAlignment="1">
      <alignment horizontal="center"/>
    </xf>
    <xf numFmtId="4" fontId="20" fillId="2" borderId="0" xfId="49" applyNumberFormat="1" applyFont="1" applyFill="1" applyBorder="1" applyAlignment="1">
      <alignment horizontal="right"/>
    </xf>
    <xf numFmtId="49" fontId="1" fillId="0" borderId="0" xfId="49" applyNumberFormat="1" applyBorder="1" applyAlignment="1">
      <alignment horizontal="center"/>
    </xf>
    <xf numFmtId="0" fontId="1" fillId="0" borderId="0" xfId="49" applyBorder="1" applyAlignment="1">
      <alignment horizontal="left"/>
    </xf>
    <xf numFmtId="49" fontId="1" fillId="0" borderId="0" xfId="49" applyNumberFormat="1" applyBorder="1" applyAlignment="1">
      <alignment horizontal="right" wrapText="1"/>
    </xf>
    <xf numFmtId="4" fontId="1" fillId="0" borderId="0" xfId="49" applyNumberFormat="1" applyBorder="1" applyAlignment="1">
      <alignment horizontal="center" vertical="center"/>
    </xf>
    <xf numFmtId="43" fontId="0" fillId="0" borderId="0" xfId="51" applyFont="1" applyBorder="1" applyAlignment="1">
      <alignment horizontal="right" wrapText="1"/>
    </xf>
    <xf numFmtId="4" fontId="1" fillId="0" borderId="0" xfId="49" applyNumberFormat="1" applyBorder="1" applyAlignment="1">
      <alignment horizontal="right"/>
    </xf>
  </cellXfs>
  <cellStyles count="56">
    <cellStyle name="Millares 10" xfId="34"/>
    <cellStyle name="Millares 11" xfId="36"/>
    <cellStyle name="Millares 12" xfId="38"/>
    <cellStyle name="Millares 13" xfId="48"/>
    <cellStyle name="Millares 13 2" xfId="51"/>
    <cellStyle name="Millares 2" xfId="1"/>
    <cellStyle name="Millares 3" xfId="8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oneda 2" xfId="20"/>
    <cellStyle name="Normal" xfId="0" builtinId="0"/>
    <cellStyle name="Normal 10" xfId="47"/>
    <cellStyle name="Normal 10 2" xfId="49"/>
    <cellStyle name="Normal 2" xfId="2"/>
    <cellStyle name="Normal 2 2" xfId="6"/>
    <cellStyle name="Normal 2 2 2" xfId="15"/>
    <cellStyle name="Normal 2 2 2 2" xfId="4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5"/>
    <cellStyle name="Porcentual 2" xfId="3"/>
    <cellStyle name="Porcentual 3" xfId="11"/>
    <cellStyle name="Porcentual 3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topLeftCell="E1" zoomScale="98" zoomScaleNormal="98" workbookViewId="0">
      <selection activeCell="K7" sqref="K7"/>
    </sheetView>
  </sheetViews>
  <sheetFormatPr baseColWidth="10" defaultRowHeight="12.75" x14ac:dyDescent="0.2"/>
  <cols>
    <col min="1" max="1" width="17.7109375" customWidth="1"/>
    <col min="2" max="2" width="26" customWidth="1"/>
    <col min="3" max="3" width="37.85546875" customWidth="1"/>
    <col min="4" max="4" width="30.85546875" customWidth="1"/>
    <col min="5" max="5" width="13.42578125" customWidth="1"/>
    <col min="6" max="6" width="12.85546875" customWidth="1"/>
    <col min="7" max="7" width="15" customWidth="1"/>
  </cols>
  <sheetData>
    <row r="1" spans="1:8" x14ac:dyDescent="0.2">
      <c r="A1" s="1" t="s">
        <v>0</v>
      </c>
      <c r="B1" s="1"/>
      <c r="C1" s="1"/>
      <c r="D1" s="1"/>
      <c r="E1" s="1"/>
      <c r="F1" s="1"/>
      <c r="G1" s="1"/>
    </row>
    <row r="2" spans="1:8" x14ac:dyDescent="0.2">
      <c r="A2" s="2" t="s">
        <v>44</v>
      </c>
      <c r="B2" s="2"/>
      <c r="C2" s="2"/>
      <c r="D2" s="2"/>
      <c r="E2" s="2"/>
      <c r="F2" s="2"/>
      <c r="G2" s="2"/>
    </row>
    <row r="3" spans="1:8" x14ac:dyDescent="0.2">
      <c r="A3" s="3"/>
      <c r="B3" s="3"/>
      <c r="C3" s="3" t="s">
        <v>43</v>
      </c>
      <c r="D3" s="3"/>
      <c r="E3" s="3"/>
      <c r="F3" s="3"/>
      <c r="G3" s="3"/>
      <c r="H3" s="4"/>
    </row>
    <row r="4" spans="1:8" x14ac:dyDescent="0.2">
      <c r="A4" s="5" t="s">
        <v>6</v>
      </c>
      <c r="B4" s="5"/>
      <c r="C4" s="5"/>
      <c r="D4" s="5"/>
      <c r="E4" s="5"/>
      <c r="F4" s="5"/>
      <c r="G4" s="5"/>
      <c r="H4" s="4"/>
    </row>
    <row r="5" spans="1:8" ht="18" x14ac:dyDescent="0.25">
      <c r="A5" s="6"/>
      <c r="B5" s="6"/>
      <c r="C5" s="6"/>
      <c r="D5" s="6"/>
      <c r="E5" s="6"/>
      <c r="F5" s="6"/>
      <c r="G5" s="6"/>
      <c r="H5" s="4"/>
    </row>
    <row r="6" spans="1:8" x14ac:dyDescent="0.2">
      <c r="A6" s="7" t="s">
        <v>1</v>
      </c>
      <c r="B6" s="8" t="s">
        <v>7</v>
      </c>
      <c r="C6" s="9" t="s">
        <v>8</v>
      </c>
      <c r="D6" s="8" t="s">
        <v>9</v>
      </c>
      <c r="E6" s="10" t="s">
        <v>10</v>
      </c>
      <c r="F6" s="11" t="s">
        <v>11</v>
      </c>
      <c r="G6" s="12" t="s">
        <v>12</v>
      </c>
      <c r="H6" s="4"/>
    </row>
    <row r="7" spans="1:8" ht="16.149999999999999" customHeight="1" x14ac:dyDescent="0.25">
      <c r="A7" s="13">
        <v>46053</v>
      </c>
      <c r="B7" s="14"/>
      <c r="C7" s="15" t="s">
        <v>13</v>
      </c>
      <c r="D7" s="15"/>
      <c r="E7" s="16">
        <v>1030638.1600000001</v>
      </c>
      <c r="F7" s="16"/>
      <c r="G7" s="16">
        <f>+E7</f>
        <v>1030638.1600000001</v>
      </c>
      <c r="H7" s="4"/>
    </row>
    <row r="8" spans="1:8" ht="27.6" customHeight="1" x14ac:dyDescent="0.25">
      <c r="A8" s="13">
        <v>46056</v>
      </c>
      <c r="B8" s="14" t="s">
        <v>76</v>
      </c>
      <c r="C8" s="15" t="s">
        <v>22</v>
      </c>
      <c r="D8" s="17" t="s">
        <v>23</v>
      </c>
      <c r="E8" s="16">
        <v>7620</v>
      </c>
      <c r="F8" s="16"/>
      <c r="G8" s="16">
        <f>+G7+E8</f>
        <v>1038258.1600000001</v>
      </c>
      <c r="H8" s="4"/>
    </row>
    <row r="9" spans="1:8" ht="27.6" customHeight="1" x14ac:dyDescent="0.25">
      <c r="A9" s="13">
        <v>46056</v>
      </c>
      <c r="B9" s="14" t="s">
        <v>77</v>
      </c>
      <c r="C9" s="15" t="s">
        <v>20</v>
      </c>
      <c r="D9" s="17" t="s">
        <v>21</v>
      </c>
      <c r="E9" s="16">
        <v>1100</v>
      </c>
      <c r="F9" s="16"/>
      <c r="G9" s="16">
        <f t="shared" ref="G9:G18" si="0">+G8+E9</f>
        <v>1039358.1600000001</v>
      </c>
      <c r="H9" s="4"/>
    </row>
    <row r="10" spans="1:8" ht="29.45" customHeight="1" x14ac:dyDescent="0.25">
      <c r="A10" s="13">
        <v>46059</v>
      </c>
      <c r="B10" s="14" t="s">
        <v>24</v>
      </c>
      <c r="C10" s="15" t="s">
        <v>22</v>
      </c>
      <c r="D10" s="17" t="s">
        <v>23</v>
      </c>
      <c r="E10" s="16">
        <v>9045</v>
      </c>
      <c r="F10" s="16"/>
      <c r="G10" s="16">
        <f t="shared" si="0"/>
        <v>1048403.1600000001</v>
      </c>
      <c r="H10" s="4"/>
    </row>
    <row r="11" spans="1:8" ht="33.6" customHeight="1" x14ac:dyDescent="0.25">
      <c r="A11" s="13">
        <v>46059</v>
      </c>
      <c r="B11" s="14" t="s">
        <v>25</v>
      </c>
      <c r="C11" s="15" t="s">
        <v>20</v>
      </c>
      <c r="D11" s="17" t="s">
        <v>21</v>
      </c>
      <c r="E11" s="16">
        <v>1200</v>
      </c>
      <c r="F11" s="16"/>
      <c r="G11" s="16">
        <f t="shared" si="0"/>
        <v>1049603.1600000001</v>
      </c>
      <c r="H11" s="4"/>
    </row>
    <row r="12" spans="1:8" ht="25.15" customHeight="1" x14ac:dyDescent="0.25">
      <c r="A12" s="13">
        <v>46062</v>
      </c>
      <c r="B12" s="14" t="s">
        <v>26</v>
      </c>
      <c r="C12" s="15" t="s">
        <v>14</v>
      </c>
      <c r="D12" s="17" t="s">
        <v>15</v>
      </c>
      <c r="E12" s="16">
        <v>133397.99</v>
      </c>
      <c r="F12" s="16"/>
      <c r="G12" s="16">
        <f t="shared" si="0"/>
        <v>1183001.1500000001</v>
      </c>
      <c r="H12" s="4"/>
    </row>
    <row r="13" spans="1:8" ht="30" x14ac:dyDescent="0.25">
      <c r="A13" s="13">
        <v>46066</v>
      </c>
      <c r="B13" s="14" t="s">
        <v>72</v>
      </c>
      <c r="C13" s="15" t="s">
        <v>20</v>
      </c>
      <c r="D13" s="17" t="s">
        <v>21</v>
      </c>
      <c r="E13" s="16">
        <v>1750</v>
      </c>
      <c r="F13" s="16"/>
      <c r="G13" s="16">
        <f t="shared" si="0"/>
        <v>1184751.1500000001</v>
      </c>
      <c r="H13" s="4"/>
    </row>
    <row r="14" spans="1:8" ht="30" x14ac:dyDescent="0.25">
      <c r="A14" s="13">
        <v>46066</v>
      </c>
      <c r="B14" s="14" t="s">
        <v>73</v>
      </c>
      <c r="C14" s="15" t="s">
        <v>22</v>
      </c>
      <c r="D14" s="17" t="s">
        <v>23</v>
      </c>
      <c r="E14" s="16">
        <v>13980</v>
      </c>
      <c r="F14" s="16"/>
      <c r="G14" s="16">
        <f t="shared" si="0"/>
        <v>1198731.1500000001</v>
      </c>
      <c r="H14" s="4"/>
    </row>
    <row r="15" spans="1:8" ht="15" x14ac:dyDescent="0.25">
      <c r="A15" s="13">
        <v>46072</v>
      </c>
      <c r="B15" s="14" t="s">
        <v>74</v>
      </c>
      <c r="C15" s="15" t="s">
        <v>14</v>
      </c>
      <c r="D15" s="17" t="s">
        <v>15</v>
      </c>
      <c r="E15" s="16">
        <v>116824</v>
      </c>
      <c r="F15" s="16"/>
      <c r="G15" s="16">
        <f t="shared" si="0"/>
        <v>1315555.1500000001</v>
      </c>
      <c r="H15" s="4"/>
    </row>
    <row r="16" spans="1:8" ht="30" x14ac:dyDescent="0.25">
      <c r="A16" s="13">
        <v>46072</v>
      </c>
      <c r="B16" s="14" t="s">
        <v>75</v>
      </c>
      <c r="C16" s="15" t="s">
        <v>20</v>
      </c>
      <c r="D16" s="17" t="s">
        <v>21</v>
      </c>
      <c r="E16" s="16">
        <v>3700</v>
      </c>
      <c r="F16" s="16"/>
      <c r="G16" s="16">
        <f t="shared" si="0"/>
        <v>1319255.1500000001</v>
      </c>
      <c r="H16" s="4"/>
    </row>
    <row r="17" spans="1:8" ht="30" x14ac:dyDescent="0.25">
      <c r="A17" s="13">
        <v>46072</v>
      </c>
      <c r="B17" s="14" t="s">
        <v>69</v>
      </c>
      <c r="C17" s="15" t="s">
        <v>27</v>
      </c>
      <c r="D17" s="17" t="s">
        <v>23</v>
      </c>
      <c r="E17" s="16">
        <v>86986.95</v>
      </c>
      <c r="F17" s="16"/>
      <c r="G17" s="16">
        <f t="shared" si="0"/>
        <v>1406242.1</v>
      </c>
      <c r="H17" s="4"/>
    </row>
    <row r="18" spans="1:8" ht="30" x14ac:dyDescent="0.25">
      <c r="A18" s="13">
        <v>46073</v>
      </c>
      <c r="B18" s="14" t="s">
        <v>68</v>
      </c>
      <c r="C18" s="15" t="s">
        <v>22</v>
      </c>
      <c r="D18" s="17" t="s">
        <v>23</v>
      </c>
      <c r="E18" s="16">
        <v>16920</v>
      </c>
      <c r="F18" s="16"/>
      <c r="G18" s="16">
        <f t="shared" si="0"/>
        <v>1423162.1</v>
      </c>
      <c r="H18" s="4"/>
    </row>
    <row r="19" spans="1:8" ht="30" x14ac:dyDescent="0.25">
      <c r="A19" s="18">
        <v>46079</v>
      </c>
      <c r="B19" s="19">
        <v>41917093316</v>
      </c>
      <c r="C19" s="20" t="s">
        <v>46</v>
      </c>
      <c r="D19" s="17" t="s">
        <v>58</v>
      </c>
      <c r="E19" s="16"/>
      <c r="F19" s="16">
        <v>30292.29</v>
      </c>
      <c r="G19" s="16">
        <f>+G18-F19</f>
        <v>1392869.81</v>
      </c>
      <c r="H19" s="4"/>
    </row>
    <row r="20" spans="1:8" ht="45" x14ac:dyDescent="0.25">
      <c r="A20" s="18">
        <v>46079</v>
      </c>
      <c r="B20" s="19">
        <v>41917116525</v>
      </c>
      <c r="C20" s="20" t="s">
        <v>47</v>
      </c>
      <c r="D20" s="17" t="s">
        <v>59</v>
      </c>
      <c r="E20" s="16"/>
      <c r="F20" s="16">
        <v>20000</v>
      </c>
      <c r="G20" s="16">
        <f t="shared" ref="G20:G41" si="1">+G19-F20</f>
        <v>1372869.81</v>
      </c>
      <c r="H20" s="4"/>
    </row>
    <row r="21" spans="1:8" ht="75" x14ac:dyDescent="0.25">
      <c r="A21" s="18">
        <v>46079</v>
      </c>
      <c r="B21" s="19">
        <v>41917175288</v>
      </c>
      <c r="C21" s="21" t="s">
        <v>48</v>
      </c>
      <c r="D21" s="17" t="s">
        <v>60</v>
      </c>
      <c r="E21" s="16"/>
      <c r="F21" s="16">
        <v>16654.060000000001</v>
      </c>
      <c r="G21" s="16">
        <f t="shared" si="1"/>
        <v>1356215.75</v>
      </c>
      <c r="H21" s="4"/>
    </row>
    <row r="22" spans="1:8" ht="45" x14ac:dyDescent="0.25">
      <c r="A22" s="18">
        <v>46079</v>
      </c>
      <c r="B22" s="19">
        <v>41917215087</v>
      </c>
      <c r="C22" s="21" t="s">
        <v>34</v>
      </c>
      <c r="D22" s="17" t="s">
        <v>30</v>
      </c>
      <c r="E22" s="16"/>
      <c r="F22" s="16">
        <v>10592.5</v>
      </c>
      <c r="G22" s="16">
        <f t="shared" si="1"/>
        <v>1345623.25</v>
      </c>
      <c r="H22" s="4"/>
    </row>
    <row r="23" spans="1:8" ht="30" x14ac:dyDescent="0.25">
      <c r="A23" s="18">
        <v>46079</v>
      </c>
      <c r="B23" s="19">
        <v>41917240546</v>
      </c>
      <c r="C23" s="22" t="s">
        <v>32</v>
      </c>
      <c r="D23" s="17" t="s">
        <v>28</v>
      </c>
      <c r="E23" s="16"/>
      <c r="F23" s="16">
        <v>10794.68</v>
      </c>
      <c r="G23" s="16">
        <f t="shared" si="1"/>
        <v>1334828.57</v>
      </c>
      <c r="H23" s="4"/>
    </row>
    <row r="24" spans="1:8" ht="45" x14ac:dyDescent="0.25">
      <c r="A24" s="18">
        <v>46079</v>
      </c>
      <c r="B24" s="19">
        <v>41917278218</v>
      </c>
      <c r="C24" s="21" t="s">
        <v>33</v>
      </c>
      <c r="D24" s="17" t="s">
        <v>29</v>
      </c>
      <c r="E24" s="16"/>
      <c r="F24" s="16">
        <v>9000</v>
      </c>
      <c r="G24" s="16">
        <f t="shared" si="1"/>
        <v>1325828.57</v>
      </c>
      <c r="H24" s="4"/>
    </row>
    <row r="25" spans="1:8" ht="30" x14ac:dyDescent="0.25">
      <c r="A25" s="18">
        <v>46079</v>
      </c>
      <c r="B25" s="19">
        <v>41917262043</v>
      </c>
      <c r="C25" s="21" t="s">
        <v>35</v>
      </c>
      <c r="D25" s="17" t="s">
        <v>31</v>
      </c>
      <c r="E25" s="16"/>
      <c r="F25" s="16">
        <v>9114.06</v>
      </c>
      <c r="G25" s="16">
        <f t="shared" si="1"/>
        <v>1316714.51</v>
      </c>
      <c r="H25" s="4"/>
    </row>
    <row r="26" spans="1:8" ht="30" x14ac:dyDescent="0.25">
      <c r="A26" s="18">
        <v>46079</v>
      </c>
      <c r="B26" s="19">
        <v>41917305382</v>
      </c>
      <c r="C26" s="21" t="s">
        <v>49</v>
      </c>
      <c r="D26" s="17" t="s">
        <v>61</v>
      </c>
      <c r="E26" s="16"/>
      <c r="F26" s="16">
        <v>1149.1500000000001</v>
      </c>
      <c r="G26" s="16">
        <f t="shared" si="1"/>
        <v>1315565.3600000001</v>
      </c>
      <c r="H26" s="4"/>
    </row>
    <row r="27" spans="1:8" ht="45" x14ac:dyDescent="0.25">
      <c r="A27" s="18">
        <v>46079</v>
      </c>
      <c r="B27" s="19">
        <v>41917327610</v>
      </c>
      <c r="C27" s="23" t="s">
        <v>38</v>
      </c>
      <c r="D27" s="17" t="s">
        <v>62</v>
      </c>
      <c r="E27" s="16"/>
      <c r="F27" s="16">
        <v>9840</v>
      </c>
      <c r="G27" s="16">
        <f t="shared" si="1"/>
        <v>1305725.3600000001</v>
      </c>
      <c r="H27" s="4"/>
    </row>
    <row r="28" spans="1:8" ht="30" x14ac:dyDescent="0.25">
      <c r="A28" s="18">
        <v>46079</v>
      </c>
      <c r="B28" s="19">
        <v>41917349938</v>
      </c>
      <c r="C28" s="23" t="s">
        <v>40</v>
      </c>
      <c r="D28" s="17" t="s">
        <v>63</v>
      </c>
      <c r="E28" s="16"/>
      <c r="F28" s="16">
        <v>3325</v>
      </c>
      <c r="G28" s="16">
        <f t="shared" si="1"/>
        <v>1302400.3600000001</v>
      </c>
      <c r="H28" s="4"/>
    </row>
    <row r="29" spans="1:8" ht="30" x14ac:dyDescent="0.25">
      <c r="A29" s="18">
        <v>46079</v>
      </c>
      <c r="B29" s="19">
        <v>41917366016</v>
      </c>
      <c r="C29" s="23" t="s">
        <v>50</v>
      </c>
      <c r="D29" s="17" t="s">
        <v>63</v>
      </c>
      <c r="E29" s="16"/>
      <c r="F29" s="16">
        <v>3150</v>
      </c>
      <c r="G29" s="16">
        <f t="shared" si="1"/>
        <v>1299250.3600000001</v>
      </c>
      <c r="H29" s="4"/>
    </row>
    <row r="30" spans="1:8" ht="45" x14ac:dyDescent="0.25">
      <c r="A30" s="18">
        <v>46079</v>
      </c>
      <c r="B30" s="19">
        <v>41917380665</v>
      </c>
      <c r="C30" s="24" t="s">
        <v>41</v>
      </c>
      <c r="D30" s="17" t="s">
        <v>64</v>
      </c>
      <c r="E30" s="16"/>
      <c r="F30" s="16">
        <v>3097.5</v>
      </c>
      <c r="G30" s="16">
        <f t="shared" si="1"/>
        <v>1296152.8600000001</v>
      </c>
      <c r="H30" s="4"/>
    </row>
    <row r="31" spans="1:8" ht="45" x14ac:dyDescent="0.25">
      <c r="A31" s="18">
        <v>46079</v>
      </c>
      <c r="B31" s="19">
        <v>41917401110</v>
      </c>
      <c r="C31" s="24" t="s">
        <v>36</v>
      </c>
      <c r="D31" s="17" t="s">
        <v>62</v>
      </c>
      <c r="E31" s="16"/>
      <c r="F31" s="16">
        <v>2875</v>
      </c>
      <c r="G31" s="16">
        <f t="shared" si="1"/>
        <v>1293277.8600000001</v>
      </c>
      <c r="H31" s="4"/>
    </row>
    <row r="32" spans="1:8" ht="30" x14ac:dyDescent="0.25">
      <c r="A32" s="18">
        <v>46079</v>
      </c>
      <c r="B32" s="19">
        <v>41917415000</v>
      </c>
      <c r="C32" s="24" t="s">
        <v>37</v>
      </c>
      <c r="D32" s="17" t="s">
        <v>63</v>
      </c>
      <c r="E32" s="16"/>
      <c r="F32" s="16">
        <v>1662.5</v>
      </c>
      <c r="G32" s="16">
        <f t="shared" si="1"/>
        <v>1291615.3600000001</v>
      </c>
      <c r="H32" s="4"/>
    </row>
    <row r="33" spans="1:8" ht="30" x14ac:dyDescent="0.25">
      <c r="A33" s="18">
        <v>46079</v>
      </c>
      <c r="B33" s="19">
        <v>41917492034</v>
      </c>
      <c r="C33" s="24" t="s">
        <v>51</v>
      </c>
      <c r="D33" s="17" t="s">
        <v>63</v>
      </c>
      <c r="E33" s="16"/>
      <c r="F33" s="16">
        <v>1662.5</v>
      </c>
      <c r="G33" s="16">
        <f t="shared" si="1"/>
        <v>1289952.8600000001</v>
      </c>
      <c r="H33" s="4"/>
    </row>
    <row r="34" spans="1:8" ht="30" x14ac:dyDescent="0.25">
      <c r="A34" s="18">
        <v>46079</v>
      </c>
      <c r="B34" s="19">
        <v>41918270977</v>
      </c>
      <c r="C34" s="23" t="s">
        <v>39</v>
      </c>
      <c r="D34" s="17" t="s">
        <v>65</v>
      </c>
      <c r="E34" s="16"/>
      <c r="F34" s="16">
        <v>1662.5</v>
      </c>
      <c r="G34" s="16">
        <f t="shared" si="1"/>
        <v>1288290.3600000001</v>
      </c>
      <c r="H34" s="4"/>
    </row>
    <row r="35" spans="1:8" ht="30" x14ac:dyDescent="0.25">
      <c r="A35" s="18">
        <v>46079</v>
      </c>
      <c r="B35" s="19">
        <v>41918298673</v>
      </c>
      <c r="C35" s="23" t="s">
        <v>52</v>
      </c>
      <c r="D35" s="17" t="s">
        <v>66</v>
      </c>
      <c r="E35" s="16"/>
      <c r="F35" s="16">
        <v>1312.5</v>
      </c>
      <c r="G35" s="16">
        <f t="shared" si="1"/>
        <v>1286977.8600000001</v>
      </c>
      <c r="H35" s="4"/>
    </row>
    <row r="36" spans="1:8" ht="30" x14ac:dyDescent="0.25">
      <c r="A36" s="18">
        <v>46079</v>
      </c>
      <c r="B36" s="19">
        <v>41918387354</v>
      </c>
      <c r="C36" s="23" t="s">
        <v>53</v>
      </c>
      <c r="D36" s="17" t="s">
        <v>67</v>
      </c>
      <c r="E36" s="16"/>
      <c r="F36" s="16">
        <v>1312.5</v>
      </c>
      <c r="G36" s="16">
        <f t="shared" si="1"/>
        <v>1285665.3600000001</v>
      </c>
      <c r="H36" s="4"/>
    </row>
    <row r="37" spans="1:8" ht="30" x14ac:dyDescent="0.25">
      <c r="A37" s="18">
        <v>46079</v>
      </c>
      <c r="B37" s="19">
        <v>41918331178</v>
      </c>
      <c r="C37" s="23" t="s">
        <v>54</v>
      </c>
      <c r="D37" s="17" t="s">
        <v>63</v>
      </c>
      <c r="E37" s="16"/>
      <c r="F37" s="16">
        <v>1187.5</v>
      </c>
      <c r="G37" s="16">
        <f t="shared" si="1"/>
        <v>1284477.8600000001</v>
      </c>
      <c r="H37" s="4"/>
    </row>
    <row r="38" spans="1:8" ht="30" x14ac:dyDescent="0.25">
      <c r="A38" s="18">
        <v>46079</v>
      </c>
      <c r="B38" s="19">
        <v>41918344272</v>
      </c>
      <c r="C38" s="21" t="s">
        <v>55</v>
      </c>
      <c r="D38" s="17" t="s">
        <v>63</v>
      </c>
      <c r="E38" s="16"/>
      <c r="F38" s="16">
        <v>1187.5</v>
      </c>
      <c r="G38" s="16">
        <f t="shared" si="1"/>
        <v>1283290.3600000001</v>
      </c>
      <c r="H38" s="4"/>
    </row>
    <row r="39" spans="1:8" ht="30" x14ac:dyDescent="0.25">
      <c r="A39" s="18">
        <v>46079</v>
      </c>
      <c r="B39" s="19">
        <v>41918364097</v>
      </c>
      <c r="C39" s="24" t="s">
        <v>56</v>
      </c>
      <c r="D39" s="17" t="s">
        <v>63</v>
      </c>
      <c r="E39" s="16"/>
      <c r="F39" s="16">
        <v>1187.5</v>
      </c>
      <c r="G39" s="16">
        <f t="shared" si="1"/>
        <v>1282102.8600000001</v>
      </c>
      <c r="H39" s="4"/>
    </row>
    <row r="40" spans="1:8" ht="55.9" customHeight="1" x14ac:dyDescent="0.25">
      <c r="A40" s="18">
        <v>46079</v>
      </c>
      <c r="B40" s="19">
        <v>41919027665</v>
      </c>
      <c r="C40" s="20" t="s">
        <v>45</v>
      </c>
      <c r="D40" s="17" t="s">
        <v>57</v>
      </c>
      <c r="E40" s="16"/>
      <c r="F40" s="16">
        <v>110991.6</v>
      </c>
      <c r="G40" s="16">
        <f t="shared" si="1"/>
        <v>1171111.26</v>
      </c>
      <c r="H40" s="4"/>
    </row>
    <row r="41" spans="1:8" ht="20.45" customHeight="1" x14ac:dyDescent="0.25">
      <c r="A41" s="18">
        <v>46079</v>
      </c>
      <c r="B41" s="19">
        <v>41919292163</v>
      </c>
      <c r="C41" s="25" t="s">
        <v>42</v>
      </c>
      <c r="D41" s="17" t="s">
        <v>2</v>
      </c>
      <c r="E41" s="16"/>
      <c r="F41" s="16">
        <v>2088.04</v>
      </c>
      <c r="G41" s="16">
        <f t="shared" si="1"/>
        <v>1169023.22</v>
      </c>
      <c r="H41" s="4"/>
    </row>
    <row r="42" spans="1:8" ht="30" x14ac:dyDescent="0.25">
      <c r="A42" s="18">
        <v>46079</v>
      </c>
      <c r="B42" s="26" t="s">
        <v>71</v>
      </c>
      <c r="C42" s="15" t="s">
        <v>22</v>
      </c>
      <c r="D42" s="17" t="s">
        <v>23</v>
      </c>
      <c r="E42" s="16">
        <v>1900</v>
      </c>
      <c r="F42" s="16"/>
      <c r="G42" s="16">
        <f>+G41+E42</f>
        <v>1170923.22</v>
      </c>
      <c r="H42" s="4"/>
    </row>
    <row r="43" spans="1:8" ht="30" x14ac:dyDescent="0.25">
      <c r="A43" s="18">
        <v>46079</v>
      </c>
      <c r="B43" s="14" t="s">
        <v>70</v>
      </c>
      <c r="C43" s="15" t="s">
        <v>20</v>
      </c>
      <c r="D43" s="17" t="s">
        <v>21</v>
      </c>
      <c r="E43" s="16">
        <v>23440</v>
      </c>
      <c r="F43" s="16"/>
      <c r="G43" s="16">
        <f t="shared" ref="G43" si="2">+G42+E43</f>
        <v>1194363.22</v>
      </c>
      <c r="H43" s="4"/>
    </row>
    <row r="44" spans="1:8" ht="15" x14ac:dyDescent="0.25">
      <c r="A44" s="13"/>
      <c r="B44" s="14"/>
      <c r="C44" s="27" t="s">
        <v>16</v>
      </c>
      <c r="D44" s="15" t="s">
        <v>3</v>
      </c>
      <c r="E44" s="16"/>
      <c r="F44" s="16">
        <v>633.07000000000005</v>
      </c>
      <c r="G44" s="16">
        <f>+G43-F44</f>
        <v>1193730.1499999999</v>
      </c>
      <c r="H44" s="4"/>
    </row>
    <row r="45" spans="1:8" x14ac:dyDescent="0.2">
      <c r="A45" s="28" t="s">
        <v>17</v>
      </c>
      <c r="B45" s="28"/>
      <c r="C45" s="28"/>
      <c r="D45" s="28"/>
      <c r="E45" s="10">
        <f>SUM(E8:E44)</f>
        <v>417863.94</v>
      </c>
      <c r="F45" s="29">
        <f>SUM(F19:F44)</f>
        <v>254771.95</v>
      </c>
      <c r="G45" s="30">
        <f>+G44</f>
        <v>1193730.1499999999</v>
      </c>
      <c r="H45" s="4"/>
    </row>
    <row r="46" spans="1:8" ht="18" x14ac:dyDescent="0.25">
      <c r="A46" s="31"/>
      <c r="B46" s="31"/>
      <c r="C46" s="32"/>
      <c r="D46" s="33"/>
      <c r="E46" s="34"/>
      <c r="F46" s="35"/>
      <c r="G46" s="36"/>
      <c r="H46" s="4"/>
    </row>
    <row r="47" spans="1:8" ht="18" x14ac:dyDescent="0.25">
      <c r="A47" s="31"/>
      <c r="B47" s="31"/>
      <c r="C47" s="32"/>
      <c r="D47" s="33"/>
      <c r="E47" s="34"/>
      <c r="F47" s="35"/>
      <c r="G47" s="36"/>
      <c r="H47" s="4"/>
    </row>
    <row r="48" spans="1:8" ht="18" x14ac:dyDescent="0.25">
      <c r="A48" s="31"/>
      <c r="B48" s="31"/>
      <c r="C48" s="32"/>
      <c r="D48" s="33"/>
      <c r="E48" s="34"/>
      <c r="F48" s="35"/>
      <c r="G48" s="36"/>
      <c r="H48" s="4"/>
    </row>
    <row r="49" spans="1:8" ht="18.75" x14ac:dyDescent="0.3">
      <c r="A49" s="37"/>
      <c r="B49" s="38" t="s">
        <v>18</v>
      </c>
      <c r="C49" s="39"/>
      <c r="D49" s="40"/>
      <c r="E49" s="41" t="s">
        <v>19</v>
      </c>
      <c r="F49" s="41"/>
      <c r="G49" s="42"/>
      <c r="H49" s="4"/>
    </row>
    <row r="50" spans="1:8" ht="18.75" x14ac:dyDescent="0.3">
      <c r="A50" s="37"/>
      <c r="B50" s="38" t="s">
        <v>4</v>
      </c>
      <c r="C50" s="39"/>
      <c r="D50" s="40"/>
      <c r="E50" s="41" t="s">
        <v>5</v>
      </c>
      <c r="F50" s="41"/>
      <c r="G50" s="42"/>
      <c r="H50" s="4"/>
    </row>
    <row r="51" spans="1:8" ht="15" x14ac:dyDescent="0.25">
      <c r="A51" s="43"/>
      <c r="B51" s="43"/>
      <c r="C51" s="44"/>
      <c r="D51" s="45"/>
      <c r="E51" s="46"/>
      <c r="F51" s="47"/>
      <c r="G51" s="48"/>
      <c r="H51" s="4"/>
    </row>
    <row r="52" spans="1:8" x14ac:dyDescent="0.2">
      <c r="A52" s="4"/>
      <c r="B52" s="4"/>
      <c r="C52" s="4"/>
      <c r="D52" s="4"/>
      <c r="E52" s="4"/>
      <c r="F52" s="4"/>
      <c r="G52" s="4"/>
      <c r="H52" s="4"/>
    </row>
  </sheetData>
  <mergeCells count="7">
    <mergeCell ref="E50:F50"/>
    <mergeCell ref="A1:G1"/>
    <mergeCell ref="A2:G2"/>
    <mergeCell ref="A4:G4"/>
    <mergeCell ref="A5:G5"/>
    <mergeCell ref="A45:D45"/>
    <mergeCell ref="E49:F4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FEBRERO-2026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2026-01-07T12:41:01Z</cp:lastPrinted>
  <dcterms:created xsi:type="dcterms:W3CDTF">2021-02-04T18:18:52Z</dcterms:created>
  <dcterms:modified xsi:type="dcterms:W3CDTF">2026-03-10T13:10:17Z</dcterms:modified>
</cp:coreProperties>
</file>