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0490" windowHeight="7650"/>
  </bookViews>
  <sheets>
    <sheet name="MAYO-2026" sheetId="15" r:id="rId1"/>
  </sheets>
  <definedNames>
    <definedName name="_xlnm.Print_Area" localSheetId="0">'MAYO-2026'!$A$1:$LG$55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5" l="1"/>
  <c r="G10" i="15"/>
  <c r="G11" i="15"/>
  <c r="G12" i="15"/>
  <c r="G13" i="15"/>
  <c r="G15" i="15"/>
  <c r="G7" i="15"/>
  <c r="G45" i="15"/>
  <c r="G43" i="15"/>
  <c r="G42" i="15"/>
  <c r="G41" i="15"/>
  <c r="G39" i="15"/>
  <c r="G38" i="15"/>
  <c r="G37" i="15"/>
  <c r="G36" i="15"/>
  <c r="G35" i="15"/>
  <c r="F46" i="15" l="1"/>
  <c r="G44" i="15" s="1"/>
  <c r="E46" i="15"/>
  <c r="G46" i="15" s="1"/>
  <c r="F16" i="15"/>
  <c r="G14" i="15" s="1"/>
  <c r="E16" i="15" l="1"/>
  <c r="G16" i="15" s="1"/>
</calcChain>
</file>

<file path=xl/sharedStrings.xml><?xml version="1.0" encoding="utf-8"?>
<sst xmlns="http://schemas.openxmlformats.org/spreadsheetml/2006/main" count="198" uniqueCount="137">
  <si>
    <t>CEDULA/RNC</t>
  </si>
  <si>
    <t xml:space="preserve">BENEFICIARIO </t>
  </si>
  <si>
    <t xml:space="preserve"> CK/TRANSF. NO.</t>
  </si>
  <si>
    <t>FECHA</t>
  </si>
  <si>
    <t>MONTO RD$</t>
  </si>
  <si>
    <t>RETENCION</t>
  </si>
  <si>
    <t>VALOR NETO</t>
  </si>
  <si>
    <t>CONCEPTO</t>
  </si>
  <si>
    <t>CUENTA OBJETAL</t>
  </si>
  <si>
    <t>NO. DOC. DE RESPALDO</t>
  </si>
  <si>
    <t>401-50625-4</t>
  </si>
  <si>
    <t>PAGO DE RETENSIONES .</t>
  </si>
  <si>
    <t>401-01006-2</t>
  </si>
  <si>
    <t>PAGO DE COMISIONES.</t>
  </si>
  <si>
    <t>S/N</t>
  </si>
  <si>
    <t>Total ejecutado</t>
  </si>
  <si>
    <t xml:space="preserve">  PREPARADO POR:</t>
  </si>
  <si>
    <t xml:space="preserve">     APROBADO POR:</t>
  </si>
  <si>
    <t>LICDA.SORAIDA RODRIGUEZ JIMENEZ.</t>
  </si>
  <si>
    <t>LICDA.ALICIA MERCEDES ARIAS.</t>
  </si>
  <si>
    <t>BANRESERVAS</t>
  </si>
  <si>
    <t>COLECTOR DE IMPUESTO INTERNO</t>
  </si>
  <si>
    <t xml:space="preserve">                                                                     HOSPITAL MUNICIPAL RESTAURACION.</t>
  </si>
  <si>
    <t xml:space="preserve">                                        Servicio Nacional de Salud</t>
  </si>
  <si>
    <t>130-63015-1</t>
  </si>
  <si>
    <t>FONDO REPONIBLE 10</t>
  </si>
  <si>
    <t>130-75622-8</t>
  </si>
  <si>
    <t>GRUPO TAVARESZ BAUTISTA,SRL.</t>
  </si>
  <si>
    <t>PAGO COMPRAS DE GASOLINA Y GASOIL.</t>
  </si>
  <si>
    <t>B1500001245/E45000000010</t>
  </si>
  <si>
    <t>JUAN RAFAEL GOMEZ MUÑOZ SRL.</t>
  </si>
  <si>
    <t>PAGO DE ALIMENTOS ,DETERGENTES Y MATERIALES GASTABLES.</t>
  </si>
  <si>
    <t>B1500000975/982</t>
  </si>
  <si>
    <t>131-79933-7</t>
  </si>
  <si>
    <t>KELMAX INDUSTRIAL S.R.L.</t>
  </si>
  <si>
    <t>COMPRAS DE GOMAS PARA MANTENIMIENTO DE LA AMBULANCIA</t>
  </si>
  <si>
    <t>B1500000262</t>
  </si>
  <si>
    <t>131-78899-8</t>
  </si>
  <si>
    <t>COPEM HOSPICLINIC</t>
  </si>
  <si>
    <t xml:space="preserve">PAGO DE COMPRAS DE MEDICAMENTOS,MATERIAL GASTABLE DE FARMACIA Y  SONOGRAFIA. </t>
  </si>
  <si>
    <t>E45000000285</t>
  </si>
  <si>
    <t>043-0004783-6</t>
  </si>
  <si>
    <t>YENNY ELIZABETH RECIO.</t>
  </si>
  <si>
    <t>PAGO  DE ALIMENTOS ,CARNES DE RES Y POLLO.</t>
  </si>
  <si>
    <t>B1100000254/255</t>
  </si>
  <si>
    <t>046-0029546-5</t>
  </si>
  <si>
    <t>RUDDY MARTINEZ PEÑA</t>
  </si>
  <si>
    <t>PAGO  DE ALIMENTOS, VERDURAS Y VEGETALES.</t>
  </si>
  <si>
    <t>B1100000252/253</t>
  </si>
  <si>
    <t>074-0003976-9</t>
  </si>
  <si>
    <t>JEAN CARLOS FAMILIA</t>
  </si>
  <si>
    <t>PAGO DE FLETE DE TRANSPORTE PARA RETIRO DE MEDICAMENTOS.</t>
  </si>
  <si>
    <t>B1100000256</t>
  </si>
  <si>
    <t>043-0000932-3</t>
  </si>
  <si>
    <t>JORGE RICARDO DOMINGUEZ CRUZ.</t>
  </si>
  <si>
    <t>PAGO DE VIATICO ABRIL,MAYO.</t>
  </si>
  <si>
    <t>FORM1002</t>
  </si>
  <si>
    <t>402-3787878-6</t>
  </si>
  <si>
    <t>YASMIN MINAYA MICHEL</t>
  </si>
  <si>
    <t>PAGO DE VIATICO ABRIL.</t>
  </si>
  <si>
    <t>073-0017368-4</t>
  </si>
  <si>
    <t>ALICIA MERCEDES ARIAS</t>
  </si>
  <si>
    <t>PAGO DE VIATICO JULIO</t>
  </si>
  <si>
    <t>043-0004382-7</t>
  </si>
  <si>
    <t>SORAIDA RODRIGUEZ JIMENEZ.</t>
  </si>
  <si>
    <t>PAGO DE VIATICO JULIO Y OCTUBRE.</t>
  </si>
  <si>
    <t>043-0004805-7</t>
  </si>
  <si>
    <t>SHEYLA DE JESUS DE LEON AMARANTE.</t>
  </si>
  <si>
    <t>PAGO DE VIATICO MAYO Y JUNIO.</t>
  </si>
  <si>
    <t>224-0054502-0</t>
  </si>
  <si>
    <t>EVARINA IVERY TEJADA JIMENEZ.</t>
  </si>
  <si>
    <t>PAGO DE VIATICO JUNIO.</t>
  </si>
  <si>
    <t>225-0038270-4</t>
  </si>
  <si>
    <t xml:space="preserve">YOCASTA RODRIGUEZ PERALTA </t>
  </si>
  <si>
    <t>PAGO DE VIATICO AGOSTO.</t>
  </si>
  <si>
    <t>COLECTOR DE IMPUESTO INTERNO.</t>
  </si>
  <si>
    <t>PAGO DE RETENSIONES.</t>
  </si>
  <si>
    <t>250-13135031-4</t>
  </si>
  <si>
    <t>Cargos Bancarios</t>
  </si>
  <si>
    <t xml:space="preserve">TOTAL EJECUTADO </t>
  </si>
  <si>
    <t xml:space="preserve">                                                          MODIFICADO POR:</t>
  </si>
  <si>
    <t>Servicio Nacional de Salud</t>
  </si>
  <si>
    <t>HOSPITAL MUNICIPAL RESTAURACION.</t>
  </si>
  <si>
    <t>JUAN RAFAEL GOMEZ MUÑOS ,SRL.</t>
  </si>
  <si>
    <t>101-61878-7</t>
  </si>
  <si>
    <t>401-00745-2</t>
  </si>
  <si>
    <t>INSTITUTO NACIONAL DE AGUAS POSTABLES Y ALCANTARILLADO (INAPA)</t>
  </si>
  <si>
    <t>074-003976-9</t>
  </si>
  <si>
    <t>JEAN CARLOS FAMILIA.</t>
  </si>
  <si>
    <t>ALICIA MERCEDES ARIAS DE FONTANILLAS.</t>
  </si>
  <si>
    <t>E450000001055</t>
  </si>
  <si>
    <t>FONDO REPONIBLE 04.</t>
  </si>
  <si>
    <t>RELACIÓN DE PAGOS -     al  16/06/2026</t>
  </si>
  <si>
    <t>131-35423-8</t>
  </si>
  <si>
    <t>043-0000086-8</t>
  </si>
  <si>
    <t>BIO - NOVA S.R.L.</t>
  </si>
  <si>
    <t>ALTICE DOMINICANA,S.A.</t>
  </si>
  <si>
    <t>YASMIN MINAYA MICHEL.</t>
  </si>
  <si>
    <t>LORENZA CONTRERAS PREZ.</t>
  </si>
  <si>
    <t xml:space="preserve">Pago De Compras De Util Men.Med.Quirurgico Y Reactivos HMR . </t>
  </si>
  <si>
    <t>Pago De Compras De  Alimentos.</t>
  </si>
  <si>
    <t>Pago De Servicios De  Aguas Potables,mes de mayo.</t>
  </si>
  <si>
    <t>Pago De Flete De  Para Retiro De Medicamentos Junio.</t>
  </si>
  <si>
    <t>Pago de Servicios de Flotas.</t>
  </si>
  <si>
    <t>Pago De Viatico Del Mes De Marzo 2026.</t>
  </si>
  <si>
    <t>Pago De Viatico Del Mes De  Abril 2026.</t>
  </si>
  <si>
    <t>Pago De Viatico Del Mes De Marzo y Abril 2026.</t>
  </si>
  <si>
    <t>E450000000671</t>
  </si>
  <si>
    <t>B1500001321</t>
  </si>
  <si>
    <t>E450000008434</t>
  </si>
  <si>
    <t>B1100000305</t>
  </si>
  <si>
    <t>260-08788816-1</t>
  </si>
  <si>
    <t xml:space="preserve">                                  FONDO VENTA DE SERVICIOS - SENASA-JUNIO-2026.</t>
  </si>
  <si>
    <r>
      <t xml:space="preserve">                                                                  RELACIÓN DE PAGOS </t>
    </r>
    <r>
      <rPr>
        <b/>
        <u/>
        <sz val="12"/>
        <rFont val="Arial"/>
        <family val="2"/>
      </rPr>
      <t>-     al 30/06/2026</t>
    </r>
  </si>
  <si>
    <t>BIO-NOVA S.R.L.</t>
  </si>
  <si>
    <t>402-2066968-9</t>
  </si>
  <si>
    <t>JOSE MIGUEL VALVERDE BOLLER.</t>
  </si>
  <si>
    <t>ALTICE DOMINICANA S.A.</t>
  </si>
  <si>
    <t>108-01215-2</t>
  </si>
  <si>
    <t>PHD &amp; ASOCIADOS SRL.</t>
  </si>
  <si>
    <t xml:space="preserve"> </t>
  </si>
  <si>
    <t xml:space="preserve">PAGO DE COMPRAS DE REACTIVOS Y  MATERIAL GASTABLE DEL LABORATORIO  DEL HOSPITAL. </t>
  </si>
  <si>
    <t>Pago ComprasCombustibles  Gasolina y Gasoil.</t>
  </si>
  <si>
    <t>Pago De Alimentos,Verduras Y Vegetales.</t>
  </si>
  <si>
    <t>Pago  De Carnes De Res Y Pollo.</t>
  </si>
  <si>
    <t>Pago de Limpieza y Reparacion Tuveria de Drenaje Fregadero de la cocina HM.</t>
  </si>
  <si>
    <t>Pago Servicios Internet.</t>
  </si>
  <si>
    <t>PAGO DE MANTENIMIENTO DE LA IMPRESORA .</t>
  </si>
  <si>
    <t>E450000001323</t>
  </si>
  <si>
    <t>E450000000368</t>
  </si>
  <si>
    <t>B1100000289/298/306/309</t>
  </si>
  <si>
    <t>B1100000308-311</t>
  </si>
  <si>
    <t>B1100000310</t>
  </si>
  <si>
    <t>E450000025311</t>
  </si>
  <si>
    <t>E450000000047</t>
  </si>
  <si>
    <t>260-09314835-2</t>
  </si>
  <si>
    <t>N/T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</si>
</sst>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$&quot;#,##0.00_);[Red]\(&quot;$&quot;#,##0.00\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mm\-dd\-yy"/>
    <numFmt numFmtId="167" formatCode="&quot;$&quot;#,##0.00"/>
    <numFmt numFmtId="168" formatCode="mmm\-dd\-yy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b/>
      <sz val="10"/>
      <name val="Arial"/>
      <family val="2"/>
    </font>
    <font>
      <sz val="26"/>
      <color theme="1"/>
      <name val="Cambria"/>
      <family val="1"/>
    </font>
    <font>
      <sz val="8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z val="11"/>
      <name val="Times New Roman"/>
      <family val="1"/>
    </font>
    <font>
      <b/>
      <sz val="10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Calibri"/>
      <family val="2"/>
      <scheme val="minor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63">
    <xf numFmtId="0" fontId="0" fillId="0" borderId="0"/>
    <xf numFmtId="43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4" fillId="0" borderId="0"/>
    <xf numFmtId="0" fontId="16" fillId="0" borderId="0" applyFont="0" applyFill="0" applyBorder="0" applyProtection="0"/>
    <xf numFmtId="0" fontId="16" fillId="0" borderId="0"/>
    <xf numFmtId="0" fontId="14" fillId="0" borderId="0"/>
    <xf numFmtId="0" fontId="16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0" fontId="15" fillId="0" borderId="0"/>
    <xf numFmtId="0" fontId="15" fillId="0" borderId="0" applyFont="0" applyFill="0" applyBorder="0" applyProtection="0"/>
    <xf numFmtId="0" fontId="15" fillId="0" borderId="0"/>
    <xf numFmtId="0" fontId="12" fillId="0" borderId="0"/>
    <xf numFmtId="164" fontId="15" fillId="0" borderId="0" applyFont="0" applyFill="0" applyBorder="0" applyAlignment="0" applyProtection="0"/>
    <xf numFmtId="8" fontId="15" fillId="0" borderId="0" applyFont="0" applyFill="0" applyBorder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6" fillId="0" borderId="0"/>
    <xf numFmtId="164" fontId="1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83">
    <xf numFmtId="0" fontId="0" fillId="0" borderId="0" xfId="0"/>
    <xf numFmtId="167" fontId="26" fillId="2" borderId="0" xfId="51" applyNumberFormat="1" applyFont="1" applyFill="1" applyBorder="1" applyAlignment="1">
      <alignment horizontal="right"/>
    </xf>
    <xf numFmtId="4" fontId="25" fillId="0" borderId="0" xfId="51" applyNumberFormat="1" applyFont="1" applyBorder="1" applyAlignment="1">
      <alignment horizontal="right"/>
    </xf>
    <xf numFmtId="4" fontId="28" fillId="0" borderId="0" xfId="51" applyNumberFormat="1" applyFont="1" applyBorder="1" applyAlignment="1">
      <alignment horizontal="right"/>
    </xf>
    <xf numFmtId="14" fontId="0" fillId="0" borderId="0" xfId="0" applyNumberFormat="1"/>
    <xf numFmtId="4" fontId="0" fillId="0" borderId="0" xfId="0" applyNumberFormat="1"/>
    <xf numFmtId="0" fontId="20" fillId="0" borderId="0" xfId="15" applyFont="1" applyBorder="1" applyAlignment="1">
      <alignment horizontal="left" vertical="top"/>
    </xf>
    <xf numFmtId="0" fontId="23" fillId="0" borderId="0" xfId="15" applyFont="1" applyBorder="1"/>
    <xf numFmtId="0" fontId="23" fillId="0" borderId="0" xfId="15" applyFont="1" applyBorder="1" applyAlignment="1">
      <alignment horizontal="center"/>
    </xf>
    <xf numFmtId="0" fontId="23" fillId="0" borderId="0" xfId="15" applyFont="1" applyBorder="1" applyAlignment="1">
      <alignment horizontal="left"/>
    </xf>
    <xf numFmtId="0" fontId="0" fillId="0" borderId="0" xfId="0" applyBorder="1"/>
    <xf numFmtId="49" fontId="26" fillId="0" borderId="0" xfId="49" applyNumberFormat="1" applyFont="1" applyBorder="1" applyAlignment="1">
      <alignment horizontal="center" vertical="center"/>
    </xf>
    <xf numFmtId="0" fontId="26" fillId="2" borderId="0" xfId="49" applyFont="1" applyFill="1" applyBorder="1" applyAlignment="1">
      <alignment horizontal="center" vertical="center" wrapText="1"/>
    </xf>
    <xf numFmtId="49" fontId="26" fillId="2" borderId="0" xfId="49" applyNumberFormat="1" applyFont="1" applyFill="1" applyBorder="1" applyAlignment="1">
      <alignment horizontal="center" vertical="center" wrapText="1"/>
    </xf>
    <xf numFmtId="166" fontId="26" fillId="0" borderId="0" xfId="49" applyNumberFormat="1" applyFont="1" applyBorder="1" applyAlignment="1">
      <alignment horizontal="center" vertical="center"/>
    </xf>
    <xf numFmtId="4" fontId="26" fillId="0" borderId="0" xfId="49" applyNumberFormat="1" applyFont="1" applyBorder="1" applyAlignment="1">
      <alignment horizontal="center" vertical="center"/>
    </xf>
    <xf numFmtId="0" fontId="26" fillId="0" borderId="0" xfId="49" applyFont="1" applyBorder="1" applyAlignment="1">
      <alignment horizontal="center" vertical="center" wrapText="1"/>
    </xf>
    <xf numFmtId="4" fontId="26" fillId="0" borderId="0" xfId="55" applyNumberFormat="1" applyFont="1" applyBorder="1" applyAlignment="1">
      <alignment horizontal="center" vertical="center" wrapText="1"/>
    </xf>
    <xf numFmtId="14" fontId="19" fillId="0" borderId="0" xfId="15" applyNumberFormat="1" applyFont="1" applyBorder="1" applyAlignment="1">
      <alignment horizontal="center" vertical="center"/>
    </xf>
    <xf numFmtId="0" fontId="19" fillId="0" borderId="0" xfId="15" applyFont="1" applyBorder="1" applyAlignment="1">
      <alignment horizontal="center" vertical="center" wrapText="1"/>
    </xf>
    <xf numFmtId="0" fontId="26" fillId="0" borderId="0" xfId="15" applyFont="1" applyBorder="1" applyAlignment="1">
      <alignment horizontal="center" vertical="center"/>
    </xf>
    <xf numFmtId="14" fontId="23" fillId="0" borderId="0" xfId="15" applyNumberFormat="1" applyFont="1" applyBorder="1" applyAlignment="1">
      <alignment horizontal="left" vertical="center"/>
    </xf>
    <xf numFmtId="4" fontId="19" fillId="3" borderId="0" xfId="56" applyNumberFormat="1" applyFont="1" applyFill="1" applyBorder="1" applyAlignment="1">
      <alignment horizontal="center" vertical="center"/>
    </xf>
    <xf numFmtId="4" fontId="19" fillId="3" borderId="0" xfId="15" applyNumberFormat="1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14" fontId="19" fillId="0" borderId="0" xfId="15" applyNumberFormat="1" applyFont="1" applyBorder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14" fontId="19" fillId="0" borderId="0" xfId="15" applyNumberFormat="1" applyFont="1" applyBorder="1" applyAlignment="1">
      <alignment horizontal="left"/>
    </xf>
    <xf numFmtId="0" fontId="30" fillId="0" borderId="0" xfId="0" applyFont="1" applyBorder="1" applyAlignment="1">
      <alignment horizontal="center" vertical="center"/>
    </xf>
    <xf numFmtId="49" fontId="25" fillId="2" borderId="0" xfId="49" applyNumberFormat="1" applyFont="1" applyFill="1" applyBorder="1"/>
    <xf numFmtId="0" fontId="23" fillId="2" borderId="0" xfId="49" applyFont="1" applyFill="1" applyBorder="1" applyAlignment="1">
      <alignment horizontal="right" wrapText="1"/>
    </xf>
    <xf numFmtId="49" fontId="18" fillId="2" borderId="0" xfId="49" applyNumberFormat="1" applyFont="1" applyFill="1" applyBorder="1" applyAlignment="1">
      <alignment horizontal="right" wrapText="1"/>
    </xf>
    <xf numFmtId="0" fontId="18" fillId="2" borderId="0" xfId="49" applyFont="1" applyFill="1" applyBorder="1"/>
    <xf numFmtId="167" fontId="23" fillId="2" borderId="0" xfId="51" applyNumberFormat="1" applyFont="1" applyFill="1" applyBorder="1" applyAlignment="1">
      <alignment horizontal="right"/>
    </xf>
    <xf numFmtId="0" fontId="27" fillId="2" borderId="0" xfId="49" applyFont="1" applyFill="1" applyBorder="1" applyAlignment="1">
      <alignment wrapText="1"/>
    </xf>
    <xf numFmtId="0" fontId="25" fillId="2" borderId="0" xfId="49" applyFont="1" applyFill="1" applyBorder="1"/>
    <xf numFmtId="0" fontId="26" fillId="2" borderId="0" xfId="49" applyFont="1" applyFill="1" applyBorder="1" applyAlignment="1">
      <alignment horizontal="right" wrapText="1"/>
    </xf>
    <xf numFmtId="49" fontId="25" fillId="2" borderId="0" xfId="49" applyNumberFormat="1" applyFont="1" applyFill="1" applyBorder="1" applyAlignment="1">
      <alignment horizontal="right" wrapText="1"/>
    </xf>
    <xf numFmtId="0" fontId="25" fillId="2" borderId="0" xfId="49" applyFont="1" applyFill="1" applyBorder="1" applyAlignment="1">
      <alignment wrapText="1"/>
    </xf>
    <xf numFmtId="49" fontId="25" fillId="2" borderId="0" xfId="49" applyNumberFormat="1" applyFont="1" applyFill="1" applyBorder="1" applyAlignment="1">
      <alignment horizontal="left"/>
    </xf>
    <xf numFmtId="0" fontId="26" fillId="2" borderId="0" xfId="49" applyFont="1" applyFill="1" applyBorder="1" applyAlignment="1">
      <alignment horizontal="right"/>
    </xf>
    <xf numFmtId="4" fontId="26" fillId="2" borderId="0" xfId="49" applyNumberFormat="1" applyFont="1" applyFill="1" applyBorder="1" applyAlignment="1">
      <alignment horizontal="right"/>
    </xf>
    <xf numFmtId="4" fontId="26" fillId="2" borderId="0" xfId="49" applyNumberFormat="1" applyFont="1" applyFill="1" applyBorder="1" applyAlignment="1">
      <alignment horizontal="left"/>
    </xf>
    <xf numFmtId="0" fontId="22" fillId="2" borderId="0" xfId="49" applyFont="1" applyFill="1" applyBorder="1"/>
    <xf numFmtId="168" fontId="25" fillId="0" borderId="0" xfId="15" applyNumberFormat="1" applyFont="1" applyBorder="1" applyAlignment="1">
      <alignment horizontal="center"/>
    </xf>
    <xf numFmtId="168" fontId="26" fillId="0" borderId="0" xfId="15" applyNumberFormat="1" applyFont="1" applyBorder="1" applyAlignment="1">
      <alignment horizontal="center"/>
    </xf>
    <xf numFmtId="4" fontId="33" fillId="0" borderId="0" xfId="15" applyNumberFormat="1" applyFont="1" applyBorder="1" applyAlignment="1">
      <alignment horizontal="right"/>
    </xf>
    <xf numFmtId="43" fontId="26" fillId="0" borderId="0" xfId="51" applyFont="1" applyBorder="1" applyAlignment="1">
      <alignment horizontal="center"/>
    </xf>
    <xf numFmtId="1" fontId="29" fillId="0" borderId="0" xfId="15" applyNumberFormat="1" applyFont="1" applyBorder="1" applyAlignment="1">
      <alignment horizontal="right" wrapText="1"/>
    </xf>
    <xf numFmtId="0" fontId="21" fillId="2" borderId="0" xfId="49" applyFont="1" applyFill="1" applyBorder="1"/>
    <xf numFmtId="4" fontId="25" fillId="0" borderId="0" xfId="15" applyNumberFormat="1" applyFont="1" applyBorder="1" applyAlignment="1">
      <alignment horizontal="center"/>
    </xf>
    <xf numFmtId="49" fontId="22" fillId="0" borderId="0" xfId="49" applyNumberFormat="1" applyFont="1" applyBorder="1"/>
    <xf numFmtId="168" fontId="26" fillId="0" borderId="0" xfId="49" applyNumberFormat="1" applyFont="1" applyBorder="1" applyAlignment="1">
      <alignment horizontal="center" wrapText="1"/>
    </xf>
    <xf numFmtId="49" fontId="22" fillId="0" borderId="0" xfId="49" applyNumberFormat="1" applyFont="1" applyBorder="1" applyAlignment="1">
      <alignment horizontal="right" wrapText="1"/>
    </xf>
    <xf numFmtId="0" fontId="25" fillId="0" borderId="0" xfId="49" applyFont="1" applyBorder="1" applyAlignment="1">
      <alignment horizontal="left"/>
    </xf>
    <xf numFmtId="4" fontId="26" fillId="0" borderId="0" xfId="49" applyNumberFormat="1" applyFont="1" applyBorder="1" applyAlignment="1">
      <alignment horizontal="center"/>
    </xf>
    <xf numFmtId="167" fontId="34" fillId="0" borderId="0" xfId="49" applyNumberFormat="1" applyFont="1" applyBorder="1" applyAlignment="1">
      <alignment horizontal="center" wrapText="1"/>
    </xf>
    <xf numFmtId="0" fontId="22" fillId="0" borderId="0" xfId="49" applyFont="1" applyBorder="1"/>
    <xf numFmtId="168" fontId="19" fillId="0" borderId="0" xfId="49" applyNumberFormat="1" applyFont="1" applyBorder="1" applyAlignment="1">
      <alignment horizontal="center" wrapText="1"/>
    </xf>
    <xf numFmtId="0" fontId="25" fillId="0" borderId="0" xfId="49" applyFont="1" applyBorder="1"/>
    <xf numFmtId="4" fontId="25" fillId="0" borderId="0" xfId="49" applyNumberFormat="1" applyFont="1" applyBorder="1" applyAlignment="1">
      <alignment horizontal="right"/>
    </xf>
    <xf numFmtId="0" fontId="25" fillId="0" borderId="0" xfId="49" applyFont="1" applyBorder="1" applyAlignment="1">
      <alignment wrapText="1"/>
    </xf>
    <xf numFmtId="4" fontId="22" fillId="0" borderId="0" xfId="49" applyNumberFormat="1" applyFont="1" applyBorder="1" applyAlignment="1">
      <alignment horizontal="right"/>
    </xf>
    <xf numFmtId="0" fontId="22" fillId="0" borderId="0" xfId="49" applyFont="1" applyBorder="1" applyAlignment="1">
      <alignment wrapText="1"/>
    </xf>
    <xf numFmtId="0" fontId="23" fillId="0" borderId="0" xfId="0" applyFont="1" applyBorder="1"/>
    <xf numFmtId="0" fontId="31" fillId="0" borderId="0" xfId="0" applyFont="1" applyBorder="1"/>
    <xf numFmtId="0" fontId="32" fillId="0" borderId="0" xfId="0" applyFont="1" applyBorder="1"/>
    <xf numFmtId="0" fontId="26" fillId="0" borderId="0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2" borderId="0" xfId="0" applyFont="1" applyFill="1" applyBorder="1" applyAlignment="1">
      <alignment horizontal="center" wrapText="1"/>
    </xf>
    <xf numFmtId="0" fontId="19" fillId="0" borderId="0" xfId="15" applyFont="1" applyBorder="1" applyAlignment="1">
      <alignment horizontal="center" vertical="center"/>
    </xf>
    <xf numFmtId="4" fontId="19" fillId="3" borderId="0" xfId="56" applyNumberFormat="1" applyFont="1" applyFill="1" applyBorder="1" applyAlignment="1">
      <alignment horizontal="center"/>
    </xf>
    <xf numFmtId="4" fontId="19" fillId="3" borderId="0" xfId="15" applyNumberFormat="1" applyFont="1" applyFill="1" applyBorder="1" applyAlignment="1">
      <alignment horizontal="center"/>
    </xf>
    <xf numFmtId="4" fontId="19" fillId="3" borderId="0" xfId="56" applyNumberFormat="1" applyFont="1" applyFill="1" applyBorder="1" applyAlignment="1">
      <alignment horizontal="center" wrapText="1"/>
    </xf>
    <xf numFmtId="0" fontId="19" fillId="2" borderId="0" xfId="0" applyFont="1" applyFill="1" applyBorder="1" applyAlignment="1">
      <alignment horizontal="center" vertical="center" wrapText="1"/>
    </xf>
    <xf numFmtId="4" fontId="19" fillId="3" borderId="0" xfId="56" applyNumberFormat="1" applyFont="1" applyFill="1" applyBorder="1" applyAlignment="1">
      <alignment horizontal="center" vertical="center" wrapText="1"/>
    </xf>
    <xf numFmtId="0" fontId="19" fillId="0" borderId="0" xfId="15" applyFont="1" applyBorder="1" applyAlignment="1">
      <alignment horizontal="center"/>
    </xf>
    <xf numFmtId="4" fontId="18" fillId="3" borderId="0" xfId="56" applyNumberFormat="1" applyFont="1" applyFill="1" applyBorder="1" applyAlignment="1">
      <alignment horizontal="center"/>
    </xf>
    <xf numFmtId="4" fontId="18" fillId="3" borderId="0" xfId="15" applyNumberFormat="1" applyFont="1" applyFill="1" applyBorder="1" applyAlignment="1">
      <alignment horizontal="center"/>
    </xf>
    <xf numFmtId="0" fontId="15" fillId="0" borderId="0" xfId="15" applyBorder="1" applyAlignment="1">
      <alignment horizontal="center"/>
    </xf>
    <xf numFmtId="14" fontId="15" fillId="0" borderId="0" xfId="15" applyNumberFormat="1" applyBorder="1" applyAlignment="1">
      <alignment horizontal="center"/>
    </xf>
    <xf numFmtId="49" fontId="28" fillId="2" borderId="0" xfId="49" applyNumberFormat="1" applyFont="1" applyFill="1" applyBorder="1" applyAlignment="1">
      <alignment horizontal="left"/>
    </xf>
  </cellXfs>
  <cellStyles count="63">
    <cellStyle name="Millares 10" xfId="34"/>
    <cellStyle name="Millares 11" xfId="36"/>
    <cellStyle name="Millares 12" xfId="38"/>
    <cellStyle name="Millares 13" xfId="48"/>
    <cellStyle name="Millares 13 2" xfId="51"/>
    <cellStyle name="Millares 14" xfId="61"/>
    <cellStyle name="Millares 2" xfId="1"/>
    <cellStyle name="Millares 2 2" xfId="59"/>
    <cellStyle name="Millares 2 3" xfId="58"/>
    <cellStyle name="Millares 3" xfId="8"/>
    <cellStyle name="Millares 3 2" xfId="62"/>
    <cellStyle name="Millares 4" xfId="10"/>
    <cellStyle name="Millares 4 2" xfId="23"/>
    <cellStyle name="Millares 5" xfId="17"/>
    <cellStyle name="Millares 5 2" xfId="42"/>
    <cellStyle name="Millares 6" xfId="19"/>
    <cellStyle name="Millares 7" xfId="5"/>
    <cellStyle name="Millares 7 2" xfId="14"/>
    <cellStyle name="Millares 7 3" xfId="18"/>
    <cellStyle name="Millares 8" xfId="21"/>
    <cellStyle name="Millares 9" xfId="26"/>
    <cellStyle name="Millares_29 feb DESEMBOLSO2004 2 2" xfId="55"/>
    <cellStyle name="Moneda 2" xfId="20"/>
    <cellStyle name="Normal" xfId="0" builtinId="0"/>
    <cellStyle name="Normal 10" xfId="47"/>
    <cellStyle name="Normal 10 2" xfId="49"/>
    <cellStyle name="Normal 11" xfId="57"/>
    <cellStyle name="Normal 2" xfId="2"/>
    <cellStyle name="Normal 2 2" xfId="6"/>
    <cellStyle name="Normal 2 2 2" xfId="15"/>
    <cellStyle name="Normal 2 2 2 2" xfId="40"/>
    <cellStyle name="Normal 2 2 3" xfId="60"/>
    <cellStyle name="Normal 2 3" xfId="4"/>
    <cellStyle name="Normal 2 3 2" xfId="12"/>
    <cellStyle name="Normal 2 3 3" xfId="27"/>
    <cellStyle name="Normal 2 3 4" xfId="29"/>
    <cellStyle name="Normal 2 3 5" xfId="31"/>
    <cellStyle name="Normal 2 3 5 2" xfId="39"/>
    <cellStyle name="Normal 2 3 5 3" xfId="43"/>
    <cellStyle name="Normal 2 3 5 3 2" xfId="52"/>
    <cellStyle name="Normal 2 3 5 4" xfId="45"/>
    <cellStyle name="Normal 2 3 5 4 2" xfId="50"/>
    <cellStyle name="Normal 3" xfId="9"/>
    <cellStyle name="Normal 3 2" xfId="22"/>
    <cellStyle name="Normal 4" xfId="13"/>
    <cellStyle name="Normal 5" xfId="7"/>
    <cellStyle name="Normal 5 2" xfId="16"/>
    <cellStyle name="Normal 5 3" xfId="28"/>
    <cellStyle name="Normal 5 4" xfId="30"/>
    <cellStyle name="Normal 5 5" xfId="32"/>
    <cellStyle name="Normal 5 5 2" xfId="41"/>
    <cellStyle name="Normal 5 5 3" xfId="44"/>
    <cellStyle name="Normal 5 5 3 2" xfId="53"/>
    <cellStyle name="Normal 5 5 4" xfId="46"/>
    <cellStyle name="Normal 5 5 4 2" xfId="54"/>
    <cellStyle name="Normal 6" xfId="25"/>
    <cellStyle name="Normal 7" xfId="33"/>
    <cellStyle name="Normal 8" xfId="35"/>
    <cellStyle name="Normal 9" xfId="37"/>
    <cellStyle name="Porcentaje 2" xfId="56"/>
    <cellStyle name="Porcentual 2" xfId="3"/>
    <cellStyle name="Porcentual 3" xfId="11"/>
    <cellStyle name="Porcentual 3 2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53340</xdr:rowOff>
    </xdr:from>
    <xdr:ext cx="1516380" cy="754380"/>
    <xdr:pic>
      <xdr:nvPicPr>
        <xdr:cNvPr id="9" name="9 Imagen">
          <a:extLst>
            <a:ext uri="{FF2B5EF4-FFF2-40B4-BE49-F238E27FC236}">
              <a16:creationId xmlns:a16="http://schemas.microsoft.com/office/drawing/2014/main" id="{6B3174E3-ACD1-4C58-892D-DBADA92BB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1" y="53340"/>
          <a:ext cx="15163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623060" cy="617220"/>
    <xdr:pic>
      <xdr:nvPicPr>
        <xdr:cNvPr id="5" name="9 Imagen">
          <a:extLst>
            <a:ext uri="{FF2B5EF4-FFF2-40B4-BE49-F238E27FC236}">
              <a16:creationId xmlns:a16="http://schemas.microsoft.com/office/drawing/2014/main" id="{9C86D26C-0637-425D-8A0C-FB9FA1E3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" y="8892540"/>
          <a:ext cx="16230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F65"/>
  <sheetViews>
    <sheetView tabSelected="1" zoomScaleNormal="100" workbookViewId="0">
      <selection sqref="A1:J1"/>
    </sheetView>
  </sheetViews>
  <sheetFormatPr baseColWidth="10" defaultRowHeight="12.75" x14ac:dyDescent="0.2"/>
  <cols>
    <col min="1" max="1" width="15.42578125" customWidth="1"/>
    <col min="2" max="2" width="31.140625" customWidth="1"/>
    <col min="3" max="3" width="19.7109375" customWidth="1"/>
    <col min="4" max="4" width="16.140625" customWidth="1"/>
    <col min="5" max="5" width="17.140625" customWidth="1"/>
    <col min="6" max="6" width="14" customWidth="1"/>
    <col min="7" max="7" width="15.85546875" customWidth="1"/>
    <col min="8" max="8" width="39.42578125" customWidth="1"/>
    <col min="9" max="9" width="11.42578125" customWidth="1"/>
    <col min="10" max="10" width="24.5703125" customWidth="1"/>
  </cols>
  <sheetData>
    <row r="1" spans="1:10" ht="33" x14ac:dyDescent="0.2">
      <c r="A1" s="6" t="s">
        <v>23</v>
      </c>
      <c r="B1" s="6"/>
      <c r="C1" s="6"/>
      <c r="D1" s="6"/>
      <c r="E1" s="6"/>
      <c r="F1" s="6"/>
      <c r="G1" s="6"/>
      <c r="H1" s="6"/>
      <c r="I1" s="6"/>
      <c r="J1" s="6"/>
    </row>
    <row r="2" spans="1:10" ht="15.75" x14ac:dyDescent="0.25">
      <c r="A2" s="7" t="s">
        <v>22</v>
      </c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8"/>
      <c r="B3" s="9" t="s">
        <v>112</v>
      </c>
      <c r="C3" s="9"/>
      <c r="D3" s="9"/>
      <c r="E3" s="9"/>
      <c r="F3" s="9"/>
      <c r="G3" s="9"/>
      <c r="H3" s="9"/>
      <c r="I3" s="9"/>
      <c r="J3" s="8"/>
    </row>
    <row r="4" spans="1:10" ht="15.75" x14ac:dyDescent="0.25">
      <c r="A4" s="9" t="s">
        <v>113</v>
      </c>
      <c r="B4" s="9"/>
      <c r="C4" s="9"/>
      <c r="D4" s="9"/>
      <c r="E4" s="9"/>
      <c r="F4" s="9"/>
      <c r="G4" s="9"/>
      <c r="H4" s="9"/>
      <c r="I4" s="9"/>
      <c r="J4" s="9"/>
    </row>
    <row r="5" spans="1:10" x14ac:dyDescent="0.2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ht="31.9" customHeight="1" x14ac:dyDescent="0.2">
      <c r="A6" s="11" t="s">
        <v>0</v>
      </c>
      <c r="B6" s="12" t="s">
        <v>1</v>
      </c>
      <c r="C6" s="13" t="s">
        <v>2</v>
      </c>
      <c r="D6" s="14" t="s">
        <v>3</v>
      </c>
      <c r="E6" s="15" t="s">
        <v>4</v>
      </c>
      <c r="F6" s="15" t="s">
        <v>5</v>
      </c>
      <c r="G6" s="15" t="s">
        <v>6</v>
      </c>
      <c r="H6" s="16" t="s">
        <v>7</v>
      </c>
      <c r="I6" s="17" t="s">
        <v>8</v>
      </c>
      <c r="J6" s="16" t="s">
        <v>9</v>
      </c>
    </row>
    <row r="7" spans="1:10" ht="51.6" customHeight="1" x14ac:dyDescent="0.2">
      <c r="A7" s="18" t="s">
        <v>93</v>
      </c>
      <c r="B7" s="19" t="s">
        <v>114</v>
      </c>
      <c r="C7" s="20">
        <v>42642161549</v>
      </c>
      <c r="D7" s="21">
        <v>46203</v>
      </c>
      <c r="E7" s="22">
        <v>158066</v>
      </c>
      <c r="F7" s="23"/>
      <c r="G7" s="23">
        <f>+E7-F7</f>
        <v>158066</v>
      </c>
      <c r="H7" s="24" t="s">
        <v>121</v>
      </c>
      <c r="I7" s="19">
        <v>237203</v>
      </c>
      <c r="J7" s="19" t="s">
        <v>128</v>
      </c>
    </row>
    <row r="8" spans="1:10" ht="51.6" customHeight="1" x14ac:dyDescent="0.2">
      <c r="A8" s="18" t="s">
        <v>26</v>
      </c>
      <c r="B8" s="19" t="s">
        <v>27</v>
      </c>
      <c r="C8" s="20">
        <v>42642178672</v>
      </c>
      <c r="D8" s="21">
        <v>46203</v>
      </c>
      <c r="E8" s="22">
        <v>49250</v>
      </c>
      <c r="F8" s="23" t="s">
        <v>120</v>
      </c>
      <c r="G8" s="23">
        <v>49250</v>
      </c>
      <c r="H8" s="24" t="s">
        <v>122</v>
      </c>
      <c r="I8" s="19">
        <v>237102</v>
      </c>
      <c r="J8" s="19" t="s">
        <v>129</v>
      </c>
    </row>
    <row r="9" spans="1:10" ht="51.6" customHeight="1" x14ac:dyDescent="0.2">
      <c r="A9" s="18" t="s">
        <v>45</v>
      </c>
      <c r="B9" s="19" t="s">
        <v>46</v>
      </c>
      <c r="C9" s="20">
        <v>42642195122</v>
      </c>
      <c r="D9" s="21">
        <v>46203</v>
      </c>
      <c r="E9" s="22">
        <v>19860</v>
      </c>
      <c r="F9" s="23">
        <v>993</v>
      </c>
      <c r="G9" s="23">
        <f t="shared" ref="G9:G15" si="0">+E9-F9</f>
        <v>18867</v>
      </c>
      <c r="H9" s="24" t="s">
        <v>123</v>
      </c>
      <c r="I9" s="19">
        <v>231101</v>
      </c>
      <c r="J9" s="19" t="s">
        <v>130</v>
      </c>
    </row>
    <row r="10" spans="1:10" ht="51.6" customHeight="1" x14ac:dyDescent="0.2">
      <c r="A10" s="18" t="s">
        <v>41</v>
      </c>
      <c r="B10" s="19" t="s">
        <v>42</v>
      </c>
      <c r="C10" s="20">
        <v>42642213967</v>
      </c>
      <c r="D10" s="21">
        <v>46203</v>
      </c>
      <c r="E10" s="22">
        <v>12508</v>
      </c>
      <c r="F10" s="23">
        <v>625.4</v>
      </c>
      <c r="G10" s="23">
        <f t="shared" si="0"/>
        <v>11882.6</v>
      </c>
      <c r="H10" s="24" t="s">
        <v>124</v>
      </c>
      <c r="I10" s="19">
        <v>231101</v>
      </c>
      <c r="J10" s="19" t="s">
        <v>131</v>
      </c>
    </row>
    <row r="11" spans="1:10" ht="43.15" customHeight="1" x14ac:dyDescent="0.2">
      <c r="A11" s="25" t="s">
        <v>115</v>
      </c>
      <c r="B11" s="19" t="s">
        <v>116</v>
      </c>
      <c r="C11" s="20">
        <v>42614356931</v>
      </c>
      <c r="D11" s="21">
        <v>46198</v>
      </c>
      <c r="E11" s="22">
        <v>3850</v>
      </c>
      <c r="F11" s="23">
        <v>350</v>
      </c>
      <c r="G11" s="23">
        <f t="shared" si="0"/>
        <v>3500</v>
      </c>
      <c r="H11" s="26" t="s">
        <v>125</v>
      </c>
      <c r="I11" s="19">
        <v>227208</v>
      </c>
      <c r="J11" s="19" t="s">
        <v>132</v>
      </c>
    </row>
    <row r="12" spans="1:10" ht="37.9" customHeight="1" x14ac:dyDescent="0.2">
      <c r="A12" s="25" t="s">
        <v>84</v>
      </c>
      <c r="B12" s="19" t="s">
        <v>117</v>
      </c>
      <c r="C12" s="20">
        <v>42614451712</v>
      </c>
      <c r="D12" s="21">
        <v>46198</v>
      </c>
      <c r="E12" s="22">
        <v>2587</v>
      </c>
      <c r="F12" s="23"/>
      <c r="G12" s="23">
        <f t="shared" si="0"/>
        <v>2587</v>
      </c>
      <c r="H12" s="26" t="s">
        <v>126</v>
      </c>
      <c r="I12" s="19">
        <v>221501</v>
      </c>
      <c r="J12" s="19" t="s">
        <v>133</v>
      </c>
    </row>
    <row r="13" spans="1:10" ht="37.9" customHeight="1" x14ac:dyDescent="0.2">
      <c r="A13" s="25" t="s">
        <v>118</v>
      </c>
      <c r="B13" s="24" t="s">
        <v>119</v>
      </c>
      <c r="C13" s="20">
        <v>42642243154</v>
      </c>
      <c r="D13" s="21">
        <v>46203</v>
      </c>
      <c r="E13" s="22">
        <v>1000</v>
      </c>
      <c r="F13" s="23"/>
      <c r="G13" s="23">
        <f t="shared" si="0"/>
        <v>1000</v>
      </c>
      <c r="H13" s="24" t="s">
        <v>127</v>
      </c>
      <c r="I13" s="19">
        <v>227202</v>
      </c>
      <c r="J13" s="19" t="s">
        <v>134</v>
      </c>
    </row>
    <row r="14" spans="1:10" ht="37.9" customHeight="1" x14ac:dyDescent="0.2">
      <c r="A14" s="27" t="s">
        <v>10</v>
      </c>
      <c r="B14" s="24" t="s">
        <v>21</v>
      </c>
      <c r="C14" s="20">
        <v>42642297802</v>
      </c>
      <c r="D14" s="21">
        <v>46203</v>
      </c>
      <c r="E14" s="22"/>
      <c r="F14" s="23"/>
      <c r="G14" s="23">
        <f>+F16</f>
        <v>1968.4</v>
      </c>
      <c r="H14" s="26" t="s">
        <v>11</v>
      </c>
      <c r="I14" s="19">
        <v>228801</v>
      </c>
      <c r="J14" s="19" t="s">
        <v>135</v>
      </c>
    </row>
    <row r="15" spans="1:10" ht="37.9" customHeight="1" x14ac:dyDescent="0.2">
      <c r="A15" s="27" t="s">
        <v>12</v>
      </c>
      <c r="B15" s="24" t="s">
        <v>20</v>
      </c>
      <c r="C15" s="20"/>
      <c r="D15" s="21"/>
      <c r="E15" s="22">
        <v>622.73</v>
      </c>
      <c r="F15" s="23"/>
      <c r="G15" s="23">
        <f t="shared" si="0"/>
        <v>622.73</v>
      </c>
      <c r="H15" s="24" t="s">
        <v>13</v>
      </c>
      <c r="I15" s="28">
        <v>228201</v>
      </c>
      <c r="J15" s="19" t="s">
        <v>136</v>
      </c>
    </row>
    <row r="16" spans="1:10" ht="20.25" x14ac:dyDescent="0.3">
      <c r="A16" s="29"/>
      <c r="B16" s="30" t="s">
        <v>15</v>
      </c>
      <c r="C16" s="31"/>
      <c r="D16" s="32"/>
      <c r="E16" s="33">
        <f>SUM(E7:E15)</f>
        <v>247743.73</v>
      </c>
      <c r="F16" s="33">
        <f>SUM(F7:F15)</f>
        <v>1968.4</v>
      </c>
      <c r="G16" s="33">
        <f>+E16</f>
        <v>247743.73</v>
      </c>
      <c r="H16" s="34"/>
      <c r="I16" s="35"/>
      <c r="J16" s="35"/>
    </row>
    <row r="17" spans="1:318" ht="15" x14ac:dyDescent="0.25">
      <c r="A17" s="29"/>
      <c r="B17" s="36"/>
      <c r="C17" s="37"/>
      <c r="D17" s="35"/>
      <c r="E17" s="1"/>
      <c r="F17" s="1"/>
      <c r="G17" s="1"/>
      <c r="H17" s="38"/>
      <c r="I17" s="35"/>
      <c r="J17" s="35"/>
    </row>
    <row r="18" spans="1:318" ht="15" x14ac:dyDescent="0.25">
      <c r="A18" s="29"/>
      <c r="B18" s="36"/>
      <c r="C18" s="37"/>
      <c r="D18" s="35"/>
      <c r="E18" s="1"/>
      <c r="F18" s="1"/>
      <c r="G18" s="1"/>
      <c r="H18" s="38"/>
      <c r="I18" s="35"/>
      <c r="J18" s="35"/>
    </row>
    <row r="19" spans="1:318" ht="15" x14ac:dyDescent="0.25">
      <c r="A19" s="39"/>
      <c r="B19" s="36"/>
      <c r="C19" s="40"/>
      <c r="D19" s="40"/>
      <c r="E19" s="40"/>
      <c r="F19" s="41"/>
      <c r="G19" s="42"/>
      <c r="H19" s="41"/>
      <c r="I19" s="43"/>
      <c r="J19" s="43"/>
    </row>
    <row r="20" spans="1:318" ht="15" x14ac:dyDescent="0.25">
      <c r="A20" s="44"/>
      <c r="B20" s="45" t="s">
        <v>16</v>
      </c>
      <c r="C20" s="44"/>
      <c r="D20" s="44"/>
      <c r="E20" s="46"/>
      <c r="F20" s="47"/>
      <c r="G20" s="45" t="s">
        <v>17</v>
      </c>
      <c r="H20" s="45"/>
      <c r="I20" s="48"/>
      <c r="J20" s="49"/>
    </row>
    <row r="21" spans="1:318" ht="15" x14ac:dyDescent="0.25">
      <c r="A21" s="44"/>
      <c r="B21" s="45" t="s">
        <v>18</v>
      </c>
      <c r="C21" s="44"/>
      <c r="D21" s="50"/>
      <c r="E21" s="46"/>
      <c r="F21" s="47"/>
      <c r="G21" s="45" t="s">
        <v>19</v>
      </c>
      <c r="H21" s="45"/>
      <c r="I21" s="48"/>
      <c r="J21" s="49"/>
    </row>
    <row r="22" spans="1:318" ht="15" x14ac:dyDescent="0.25">
      <c r="A22" s="51"/>
      <c r="B22" s="52"/>
      <c r="C22" s="53"/>
      <c r="D22" s="54"/>
      <c r="E22" s="55"/>
      <c r="F22" s="55"/>
      <c r="G22" s="55"/>
      <c r="H22" s="56"/>
      <c r="I22" s="57"/>
      <c r="J22" s="57"/>
    </row>
    <row r="23" spans="1:318" ht="15" x14ac:dyDescent="0.25">
      <c r="A23" s="51"/>
      <c r="B23" s="58"/>
      <c r="C23" s="53"/>
      <c r="D23" s="59"/>
      <c r="E23" s="2"/>
      <c r="F23" s="60"/>
      <c r="G23" s="60"/>
      <c r="H23" s="61"/>
      <c r="I23" s="57"/>
      <c r="J23" s="57"/>
    </row>
    <row r="24" spans="1:318" ht="15" x14ac:dyDescent="0.25">
      <c r="A24" s="51"/>
      <c r="B24" s="58"/>
      <c r="C24" s="53"/>
      <c r="D24" s="57"/>
      <c r="E24" s="3"/>
      <c r="F24" s="62"/>
      <c r="G24" s="62"/>
      <c r="H24" s="63"/>
      <c r="I24" s="57"/>
      <c r="J24" s="57"/>
    </row>
    <row r="25" spans="1:318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318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AZ26" t="s">
        <v>25</v>
      </c>
      <c r="CD26" t="s">
        <v>0</v>
      </c>
      <c r="CE26" t="s">
        <v>1</v>
      </c>
      <c r="CF26" t="s">
        <v>2</v>
      </c>
      <c r="CG26" t="s">
        <v>3</v>
      </c>
      <c r="CH26" t="s">
        <v>4</v>
      </c>
      <c r="CI26" t="s">
        <v>5</v>
      </c>
      <c r="CJ26" t="s">
        <v>6</v>
      </c>
      <c r="CK26" t="s">
        <v>7</v>
      </c>
      <c r="CL26" t="s">
        <v>8</v>
      </c>
      <c r="CM26" t="s">
        <v>9</v>
      </c>
      <c r="CN26" t="s">
        <v>26</v>
      </c>
      <c r="CO26" t="s">
        <v>27</v>
      </c>
      <c r="CP26">
        <v>41132731600</v>
      </c>
      <c r="CQ26" s="4">
        <v>45979</v>
      </c>
      <c r="CR26" s="5">
        <v>105767.9</v>
      </c>
      <c r="CS26">
        <v>295.91000000000003</v>
      </c>
      <c r="CT26" s="5">
        <v>105471.99</v>
      </c>
      <c r="CU26" t="s">
        <v>28</v>
      </c>
      <c r="CV26">
        <v>5</v>
      </c>
      <c r="CW26" t="s">
        <v>29</v>
      </c>
      <c r="CX26" t="s">
        <v>24</v>
      </c>
      <c r="CY26" t="s">
        <v>30</v>
      </c>
      <c r="CZ26">
        <v>41132758342</v>
      </c>
      <c r="DA26" s="4">
        <v>45979</v>
      </c>
      <c r="DB26" s="5">
        <v>79413.37</v>
      </c>
      <c r="DC26" s="5">
        <v>3662.77</v>
      </c>
      <c r="DD26" s="5">
        <v>75750.600000000006</v>
      </c>
      <c r="DE26" t="s">
        <v>31</v>
      </c>
      <c r="DF26">
        <v>5</v>
      </c>
      <c r="DG26" t="s">
        <v>32</v>
      </c>
      <c r="DH26" t="s">
        <v>33</v>
      </c>
      <c r="DI26" t="s">
        <v>34</v>
      </c>
      <c r="DJ26">
        <v>41132795157</v>
      </c>
      <c r="DK26" s="4">
        <v>45979</v>
      </c>
      <c r="DL26" s="5">
        <v>24200.01</v>
      </c>
      <c r="DM26" s="5">
        <v>1025.42</v>
      </c>
      <c r="DN26" s="5">
        <v>23174.59</v>
      </c>
      <c r="DO26" t="s">
        <v>35</v>
      </c>
      <c r="DP26">
        <v>5</v>
      </c>
      <c r="DQ26" t="s">
        <v>36</v>
      </c>
      <c r="DR26" t="s">
        <v>37</v>
      </c>
      <c r="DS26" t="s">
        <v>38</v>
      </c>
      <c r="DT26">
        <v>41132852201</v>
      </c>
      <c r="DU26" s="4">
        <v>45979</v>
      </c>
      <c r="DV26" s="5">
        <v>12913.66</v>
      </c>
      <c r="DX26" s="5">
        <v>12913.66</v>
      </c>
      <c r="DY26" t="s">
        <v>39</v>
      </c>
      <c r="DZ26">
        <v>5</v>
      </c>
      <c r="EA26" t="s">
        <v>40</v>
      </c>
      <c r="EB26" t="s">
        <v>41</v>
      </c>
      <c r="EC26" t="s">
        <v>42</v>
      </c>
      <c r="ED26">
        <v>41132876706</v>
      </c>
      <c r="EE26" s="4">
        <v>45979</v>
      </c>
      <c r="EF26" s="5">
        <v>12106.17</v>
      </c>
      <c r="EG26">
        <v>605.30999999999995</v>
      </c>
      <c r="EH26" s="5">
        <v>11500.86</v>
      </c>
      <c r="EI26" t="s">
        <v>43</v>
      </c>
      <c r="EJ26">
        <v>5</v>
      </c>
      <c r="EK26" t="s">
        <v>44</v>
      </c>
      <c r="EL26" t="s">
        <v>45</v>
      </c>
      <c r="EM26" t="s">
        <v>46</v>
      </c>
      <c r="EN26">
        <v>41132903156</v>
      </c>
      <c r="EO26" s="4">
        <v>45979</v>
      </c>
      <c r="EP26" s="5">
        <v>10559.94</v>
      </c>
      <c r="EQ26">
        <v>528</v>
      </c>
      <c r="ER26" s="5">
        <v>10031.94</v>
      </c>
      <c r="ES26" t="s">
        <v>47</v>
      </c>
      <c r="ET26">
        <v>5</v>
      </c>
      <c r="EU26" t="s">
        <v>48</v>
      </c>
      <c r="EV26" t="s">
        <v>49</v>
      </c>
      <c r="EW26" t="s">
        <v>50</v>
      </c>
      <c r="EX26">
        <v>41132916548</v>
      </c>
      <c r="EY26" s="4">
        <v>45979</v>
      </c>
      <c r="EZ26" s="5">
        <v>10000</v>
      </c>
      <c r="FA26" s="5">
        <v>1000</v>
      </c>
      <c r="FB26" s="5">
        <v>9000</v>
      </c>
      <c r="FC26" t="s">
        <v>51</v>
      </c>
      <c r="FD26">
        <v>5</v>
      </c>
      <c r="FE26" t="s">
        <v>52</v>
      </c>
      <c r="FF26" t="s">
        <v>53</v>
      </c>
      <c r="FG26" t="s">
        <v>54</v>
      </c>
      <c r="FH26">
        <v>41132934832</v>
      </c>
      <c r="FI26" s="4">
        <v>45979</v>
      </c>
      <c r="FJ26" s="5">
        <v>4400</v>
      </c>
      <c r="FL26" s="5">
        <v>4400</v>
      </c>
      <c r="FM26" t="s">
        <v>55</v>
      </c>
      <c r="FN26">
        <v>13</v>
      </c>
      <c r="FO26" t="s">
        <v>56</v>
      </c>
      <c r="FP26" t="s">
        <v>57</v>
      </c>
      <c r="FQ26" t="s">
        <v>58</v>
      </c>
      <c r="FR26">
        <v>41132965523</v>
      </c>
      <c r="FS26" s="4">
        <v>45979</v>
      </c>
      <c r="FT26" s="5">
        <v>3900</v>
      </c>
      <c r="FV26" s="5">
        <v>3900</v>
      </c>
      <c r="FW26" t="s">
        <v>59</v>
      </c>
      <c r="FX26">
        <v>13</v>
      </c>
      <c r="FY26" t="s">
        <v>56</v>
      </c>
      <c r="FZ26" t="s">
        <v>60</v>
      </c>
      <c r="GA26" t="s">
        <v>61</v>
      </c>
      <c r="GB26">
        <v>41132977874</v>
      </c>
      <c r="GC26" s="4">
        <v>45979</v>
      </c>
      <c r="GD26" s="5">
        <v>3820</v>
      </c>
      <c r="GF26" s="5">
        <v>3820</v>
      </c>
      <c r="GG26" t="s">
        <v>62</v>
      </c>
      <c r="GH26">
        <v>13</v>
      </c>
      <c r="GI26" t="s">
        <v>56</v>
      </c>
      <c r="GJ26" t="s">
        <v>63</v>
      </c>
      <c r="GK26" t="s">
        <v>64</v>
      </c>
      <c r="GL26">
        <v>41133167480</v>
      </c>
      <c r="GM26" s="4">
        <v>45979</v>
      </c>
      <c r="GN26" s="5">
        <v>3012.5</v>
      </c>
      <c r="GP26" s="5">
        <v>3012.5</v>
      </c>
      <c r="GQ26" t="s">
        <v>65</v>
      </c>
      <c r="GR26">
        <v>13</v>
      </c>
      <c r="GS26" t="s">
        <v>56</v>
      </c>
      <c r="GT26" t="s">
        <v>66</v>
      </c>
      <c r="GU26" t="s">
        <v>67</v>
      </c>
      <c r="GV26">
        <v>41133181763</v>
      </c>
      <c r="GW26" s="4">
        <v>45979</v>
      </c>
      <c r="GX26" s="5">
        <v>2000</v>
      </c>
      <c r="GZ26" s="5">
        <v>2000</v>
      </c>
      <c r="HA26" t="s">
        <v>68</v>
      </c>
      <c r="HB26">
        <v>13</v>
      </c>
      <c r="HC26" t="s">
        <v>56</v>
      </c>
      <c r="HD26" t="s">
        <v>69</v>
      </c>
      <c r="HE26" t="s">
        <v>70</v>
      </c>
      <c r="HF26">
        <v>41133224463</v>
      </c>
      <c r="HG26" s="4">
        <v>45979</v>
      </c>
      <c r="HH26" s="5">
        <v>1200</v>
      </c>
      <c r="HJ26" s="5">
        <v>1200</v>
      </c>
      <c r="HK26" t="s">
        <v>71</v>
      </c>
      <c r="HL26">
        <v>13</v>
      </c>
      <c r="HM26" t="s">
        <v>56</v>
      </c>
      <c r="HN26" t="s">
        <v>72</v>
      </c>
      <c r="HO26" t="s">
        <v>73</v>
      </c>
      <c r="HP26">
        <v>41133252391</v>
      </c>
      <c r="HQ26" s="4">
        <v>45979</v>
      </c>
      <c r="HR26" s="5">
        <v>1050</v>
      </c>
      <c r="HT26" s="5">
        <v>1050</v>
      </c>
      <c r="HU26" t="s">
        <v>74</v>
      </c>
      <c r="HV26">
        <v>13</v>
      </c>
      <c r="HW26" t="s">
        <v>56</v>
      </c>
      <c r="HX26" t="s">
        <v>10</v>
      </c>
      <c r="HY26" t="s">
        <v>75</v>
      </c>
      <c r="HZ26">
        <v>41133367697</v>
      </c>
      <c r="IA26" s="4">
        <v>45979</v>
      </c>
      <c r="ID26" s="5">
        <v>7117.41</v>
      </c>
      <c r="IE26" t="s">
        <v>76</v>
      </c>
      <c r="IF26">
        <v>10</v>
      </c>
      <c r="IG26" t="s">
        <v>77</v>
      </c>
      <c r="IH26" t="s">
        <v>12</v>
      </c>
      <c r="II26" t="s">
        <v>20</v>
      </c>
      <c r="IL26">
        <v>654.20000000000005</v>
      </c>
      <c r="IN26">
        <v>654.20000000000005</v>
      </c>
      <c r="IO26" t="s">
        <v>78</v>
      </c>
      <c r="IP26">
        <v>22</v>
      </c>
      <c r="IQ26" t="s">
        <v>14</v>
      </c>
      <c r="IR26" t="s">
        <v>79</v>
      </c>
      <c r="IV26" s="5">
        <v>274997.75</v>
      </c>
      <c r="IW26" s="5">
        <v>7117.41</v>
      </c>
      <c r="IX26" s="5">
        <v>274997.75</v>
      </c>
      <c r="LA26" t="s">
        <v>80</v>
      </c>
      <c r="LF26" t="s">
        <v>17</v>
      </c>
    </row>
    <row r="27" spans="1:318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AD27" t="s">
        <v>25</v>
      </c>
    </row>
    <row r="28" spans="1:318" ht="18" x14ac:dyDescent="0.25">
      <c r="A28" s="10"/>
      <c r="B28" s="64"/>
      <c r="C28" s="65" t="s">
        <v>81</v>
      </c>
      <c r="D28" s="66"/>
      <c r="E28" s="66"/>
      <c r="F28" s="10"/>
      <c r="G28" s="10"/>
      <c r="H28" s="64"/>
      <c r="I28" s="10"/>
      <c r="J28" s="10"/>
    </row>
    <row r="29" spans="1:318" ht="15.75" x14ac:dyDescent="0.25">
      <c r="A29" s="10"/>
      <c r="B29" s="67"/>
      <c r="C29" s="64" t="s">
        <v>82</v>
      </c>
      <c r="D29" s="68"/>
      <c r="E29" s="68"/>
      <c r="F29" s="10"/>
      <c r="G29" s="10"/>
      <c r="H29" s="67"/>
      <c r="I29" s="10"/>
      <c r="J29" s="10"/>
    </row>
    <row r="30" spans="1:318" ht="15.75" x14ac:dyDescent="0.25">
      <c r="A30" s="10"/>
      <c r="B30" s="67"/>
      <c r="C30" s="64" t="s">
        <v>91</v>
      </c>
      <c r="D30" s="68"/>
      <c r="E30" s="68"/>
      <c r="F30" s="10"/>
      <c r="G30" s="10"/>
      <c r="H30" s="67"/>
      <c r="I30" s="10"/>
      <c r="J30" s="10"/>
    </row>
    <row r="31" spans="1:318" ht="15.75" x14ac:dyDescent="0.25">
      <c r="A31" s="10"/>
      <c r="B31" s="69"/>
      <c r="C31" s="64" t="s">
        <v>92</v>
      </c>
      <c r="D31" s="68"/>
      <c r="E31" s="68"/>
      <c r="F31" s="10"/>
      <c r="G31" s="10"/>
      <c r="H31" s="69"/>
      <c r="I31" s="10"/>
      <c r="J31" s="10"/>
    </row>
    <row r="32" spans="1:318" ht="15" x14ac:dyDescent="0.2">
      <c r="A32" s="10"/>
      <c r="B32" s="10"/>
      <c r="C32" s="68"/>
      <c r="D32" s="68"/>
      <c r="E32" s="68"/>
      <c r="F32" s="10"/>
      <c r="G32" s="10"/>
      <c r="H32" s="10"/>
      <c r="I32" s="10"/>
      <c r="J32" s="10"/>
    </row>
    <row r="33" spans="1:10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</row>
    <row r="34" spans="1:10" ht="30" x14ac:dyDescent="0.2">
      <c r="A34" s="11" t="s">
        <v>0</v>
      </c>
      <c r="B34" s="12" t="s">
        <v>1</v>
      </c>
      <c r="C34" s="13" t="s">
        <v>2</v>
      </c>
      <c r="D34" s="14" t="s">
        <v>3</v>
      </c>
      <c r="E34" s="15" t="s">
        <v>4</v>
      </c>
      <c r="F34" s="15" t="s">
        <v>5</v>
      </c>
      <c r="G34" s="15" t="s">
        <v>6</v>
      </c>
      <c r="H34" s="16" t="s">
        <v>7</v>
      </c>
      <c r="I34" s="17" t="s">
        <v>8</v>
      </c>
      <c r="J34" s="16" t="s">
        <v>9</v>
      </c>
    </row>
    <row r="35" spans="1:10" ht="25.5" x14ac:dyDescent="0.2">
      <c r="A35" s="25" t="s">
        <v>93</v>
      </c>
      <c r="B35" s="70" t="s">
        <v>95</v>
      </c>
      <c r="C35" s="71">
        <v>42562474543</v>
      </c>
      <c r="D35" s="25">
        <v>46189</v>
      </c>
      <c r="E35" s="72">
        <v>188740.1</v>
      </c>
      <c r="F35" s="73"/>
      <c r="G35" s="73">
        <f t="shared" ref="G35:G45" si="1">+E35-F35</f>
        <v>188740.1</v>
      </c>
      <c r="H35" s="74" t="s">
        <v>99</v>
      </c>
      <c r="I35" s="19">
        <v>239301</v>
      </c>
      <c r="J35" s="19" t="s">
        <v>107</v>
      </c>
    </row>
    <row r="36" spans="1:10" ht="25.5" x14ac:dyDescent="0.2">
      <c r="A36" s="25" t="s">
        <v>24</v>
      </c>
      <c r="B36" s="70" t="s">
        <v>83</v>
      </c>
      <c r="C36" s="71">
        <v>42562492546</v>
      </c>
      <c r="D36" s="25">
        <v>46189</v>
      </c>
      <c r="E36" s="72">
        <v>49042.96</v>
      </c>
      <c r="F36" s="73">
        <v>2314.2220000000002</v>
      </c>
      <c r="G36" s="73">
        <f t="shared" si="1"/>
        <v>46728.737999999998</v>
      </c>
      <c r="H36" s="70" t="s">
        <v>100</v>
      </c>
      <c r="I36" s="19">
        <v>231101</v>
      </c>
      <c r="J36" s="19" t="s">
        <v>108</v>
      </c>
    </row>
    <row r="37" spans="1:10" ht="38.25" x14ac:dyDescent="0.2">
      <c r="A37" s="25" t="s">
        <v>85</v>
      </c>
      <c r="B37" s="70" t="s">
        <v>86</v>
      </c>
      <c r="C37" s="71">
        <v>42562508226</v>
      </c>
      <c r="D37" s="25">
        <v>46189</v>
      </c>
      <c r="E37" s="72">
        <v>10000</v>
      </c>
      <c r="F37" s="73"/>
      <c r="G37" s="23">
        <f t="shared" si="1"/>
        <v>10000</v>
      </c>
      <c r="H37" s="75" t="s">
        <v>101</v>
      </c>
      <c r="I37" s="19">
        <v>221701</v>
      </c>
      <c r="J37" s="19" t="s">
        <v>109</v>
      </c>
    </row>
    <row r="38" spans="1:10" ht="25.5" x14ac:dyDescent="0.2">
      <c r="A38" s="25" t="s">
        <v>87</v>
      </c>
      <c r="B38" s="75" t="s">
        <v>88</v>
      </c>
      <c r="C38" s="71">
        <v>42562528868</v>
      </c>
      <c r="D38" s="25">
        <v>46189</v>
      </c>
      <c r="E38" s="72">
        <v>10000</v>
      </c>
      <c r="F38" s="73">
        <v>1000</v>
      </c>
      <c r="G38" s="23">
        <f t="shared" si="1"/>
        <v>9000</v>
      </c>
      <c r="H38" s="76" t="s">
        <v>102</v>
      </c>
      <c r="I38" s="19">
        <v>224201</v>
      </c>
      <c r="J38" s="19" t="s">
        <v>110</v>
      </c>
    </row>
    <row r="39" spans="1:10" ht="19.899999999999999" customHeight="1" x14ac:dyDescent="0.2">
      <c r="A39" s="25" t="s">
        <v>84</v>
      </c>
      <c r="B39" s="75" t="s">
        <v>96</v>
      </c>
      <c r="C39" s="71">
        <v>42562547391</v>
      </c>
      <c r="D39" s="25">
        <v>46189</v>
      </c>
      <c r="E39" s="72">
        <v>7643.98</v>
      </c>
      <c r="F39" s="73"/>
      <c r="G39" s="23">
        <f t="shared" si="1"/>
        <v>7643.98</v>
      </c>
      <c r="H39" s="76" t="s">
        <v>103</v>
      </c>
      <c r="I39" s="19">
        <v>221301</v>
      </c>
      <c r="J39" s="19" t="s">
        <v>90</v>
      </c>
    </row>
    <row r="40" spans="1:10" x14ac:dyDescent="0.2">
      <c r="A40" s="25" t="s">
        <v>57</v>
      </c>
      <c r="B40" s="75" t="s">
        <v>97</v>
      </c>
      <c r="C40" s="71">
        <v>42562572269</v>
      </c>
      <c r="D40" s="25">
        <v>46189</v>
      </c>
      <c r="E40" s="72">
        <v>2870</v>
      </c>
      <c r="F40" s="73"/>
      <c r="G40" s="23"/>
      <c r="H40" s="74" t="s">
        <v>104</v>
      </c>
      <c r="I40" s="19">
        <v>223101</v>
      </c>
      <c r="J40" s="76" t="s">
        <v>56</v>
      </c>
    </row>
    <row r="41" spans="1:10" ht="25.5" x14ac:dyDescent="0.2">
      <c r="A41" s="25" t="s">
        <v>53</v>
      </c>
      <c r="B41" s="70" t="s">
        <v>54</v>
      </c>
      <c r="C41" s="71">
        <v>42562598697</v>
      </c>
      <c r="D41" s="25">
        <v>46189</v>
      </c>
      <c r="E41" s="72">
        <v>2152.5</v>
      </c>
      <c r="F41" s="73"/>
      <c r="G41" s="73">
        <f t="shared" si="1"/>
        <v>2152.5</v>
      </c>
      <c r="H41" s="74" t="s">
        <v>105</v>
      </c>
      <c r="I41" s="19">
        <v>223101</v>
      </c>
      <c r="J41" s="76" t="s">
        <v>56</v>
      </c>
    </row>
    <row r="42" spans="1:10" ht="25.5" x14ac:dyDescent="0.2">
      <c r="A42" s="25" t="s">
        <v>60</v>
      </c>
      <c r="B42" s="75" t="s">
        <v>89</v>
      </c>
      <c r="C42" s="71">
        <v>42562583739</v>
      </c>
      <c r="D42" s="25">
        <v>46189</v>
      </c>
      <c r="E42" s="72">
        <v>2076.5</v>
      </c>
      <c r="F42" s="73"/>
      <c r="G42" s="23">
        <f t="shared" si="1"/>
        <v>2076.5</v>
      </c>
      <c r="H42" s="74" t="s">
        <v>106</v>
      </c>
      <c r="I42" s="19">
        <v>223101</v>
      </c>
      <c r="J42" s="76" t="s">
        <v>56</v>
      </c>
    </row>
    <row r="43" spans="1:10" ht="18" customHeight="1" x14ac:dyDescent="0.2">
      <c r="A43" s="25" t="s">
        <v>94</v>
      </c>
      <c r="B43" s="70" t="s">
        <v>98</v>
      </c>
      <c r="C43" s="71">
        <v>42562695717</v>
      </c>
      <c r="D43" s="25">
        <v>46189</v>
      </c>
      <c r="E43" s="72">
        <v>1662.5</v>
      </c>
      <c r="F43" s="73"/>
      <c r="G43" s="73">
        <f t="shared" si="1"/>
        <v>1662.5</v>
      </c>
      <c r="H43" s="74" t="s">
        <v>104</v>
      </c>
      <c r="I43" s="19">
        <v>223101</v>
      </c>
      <c r="J43" s="76" t="s">
        <v>56</v>
      </c>
    </row>
    <row r="44" spans="1:10" ht="25.5" x14ac:dyDescent="0.2">
      <c r="A44" s="25" t="s">
        <v>10</v>
      </c>
      <c r="B44" s="70" t="s">
        <v>75</v>
      </c>
      <c r="C44" s="77">
        <v>42562709702</v>
      </c>
      <c r="D44" s="25">
        <v>46189</v>
      </c>
      <c r="E44" s="78"/>
      <c r="F44" s="79"/>
      <c r="G44" s="73">
        <f>+F46</f>
        <v>3314.2220000000002</v>
      </c>
      <c r="H44" s="76" t="s">
        <v>11</v>
      </c>
      <c r="I44" s="19">
        <v>228801</v>
      </c>
      <c r="J44" s="76" t="s">
        <v>111</v>
      </c>
    </row>
    <row r="45" spans="1:10" ht="15" x14ac:dyDescent="0.2">
      <c r="A45" s="25" t="s">
        <v>12</v>
      </c>
      <c r="B45" s="70" t="s">
        <v>20</v>
      </c>
      <c r="C45" s="80"/>
      <c r="D45" s="81"/>
      <c r="E45" s="72">
        <v>810.37</v>
      </c>
      <c r="F45" s="79"/>
      <c r="G45" s="73">
        <f t="shared" si="1"/>
        <v>810.37</v>
      </c>
      <c r="H45" s="76" t="s">
        <v>13</v>
      </c>
      <c r="I45" s="19">
        <v>228201</v>
      </c>
      <c r="J45" s="76" t="s">
        <v>14</v>
      </c>
    </row>
    <row r="46" spans="1:10" ht="20.25" x14ac:dyDescent="0.3">
      <c r="A46" s="29"/>
      <c r="B46" s="30" t="s">
        <v>15</v>
      </c>
      <c r="C46" s="31"/>
      <c r="D46" s="32"/>
      <c r="E46" s="33">
        <f>SUM(E35:E45)</f>
        <v>274998.90999999997</v>
      </c>
      <c r="F46" s="33">
        <f>SUM(F35:F45)</f>
        <v>3314.2220000000002</v>
      </c>
      <c r="G46" s="33">
        <f>+E46</f>
        <v>274998.90999999997</v>
      </c>
      <c r="H46" s="34"/>
      <c r="I46" s="35"/>
      <c r="J46" s="35"/>
    </row>
    <row r="47" spans="1:10" ht="15" x14ac:dyDescent="0.25">
      <c r="A47" s="29"/>
      <c r="B47" s="36"/>
      <c r="C47" s="37"/>
      <c r="D47" s="35"/>
      <c r="E47" s="1"/>
      <c r="F47" s="1"/>
      <c r="G47" s="1"/>
      <c r="H47" s="38"/>
      <c r="I47" s="35"/>
      <c r="J47" s="35"/>
    </row>
    <row r="48" spans="1:10" ht="15" x14ac:dyDescent="0.25">
      <c r="A48" s="29"/>
      <c r="B48" s="36"/>
      <c r="C48" s="37"/>
      <c r="D48" s="35"/>
      <c r="E48" s="1"/>
      <c r="F48" s="1"/>
      <c r="G48" s="1"/>
      <c r="H48" s="38"/>
      <c r="I48" s="35"/>
      <c r="J48" s="35"/>
    </row>
    <row r="49" spans="1:10" ht="15" x14ac:dyDescent="0.25">
      <c r="A49" s="82"/>
      <c r="B49" s="45" t="s">
        <v>16</v>
      </c>
      <c r="C49" s="44"/>
      <c r="D49" s="44"/>
      <c r="E49" s="46"/>
      <c r="F49" s="47"/>
      <c r="G49" s="45" t="s">
        <v>17</v>
      </c>
      <c r="H49" s="45"/>
      <c r="I49" s="43"/>
      <c r="J49" s="43"/>
    </row>
    <row r="50" spans="1:10" ht="15" x14ac:dyDescent="0.25">
      <c r="A50" s="44"/>
      <c r="B50" s="45" t="s">
        <v>18</v>
      </c>
      <c r="C50" s="44"/>
      <c r="D50" s="50"/>
      <c r="E50" s="46"/>
      <c r="F50" s="47"/>
      <c r="G50" s="45" t="s">
        <v>19</v>
      </c>
      <c r="H50" s="45"/>
      <c r="I50" s="48"/>
      <c r="J50" s="49"/>
    </row>
    <row r="51" spans="1:10" ht="15" x14ac:dyDescent="0.25">
      <c r="A51" s="44"/>
      <c r="B51" s="52"/>
      <c r="C51" s="53"/>
      <c r="D51" s="54"/>
      <c r="E51" s="55"/>
      <c r="F51" s="55"/>
      <c r="G51" s="55"/>
      <c r="H51" s="56"/>
      <c r="I51" s="48"/>
      <c r="J51" s="49"/>
    </row>
    <row r="52" spans="1:10" ht="15" x14ac:dyDescent="0.25">
      <c r="A52" s="51"/>
      <c r="B52" s="10"/>
      <c r="C52" s="10"/>
      <c r="D52" s="10"/>
      <c r="E52" s="10"/>
      <c r="F52" s="10"/>
      <c r="G52" s="10"/>
      <c r="H52" s="10"/>
      <c r="I52" s="57"/>
      <c r="J52" s="57"/>
    </row>
    <row r="53" spans="1:10" ht="15" x14ac:dyDescent="0.25">
      <c r="A53" s="51"/>
      <c r="B53" s="58"/>
      <c r="C53" s="53"/>
      <c r="D53" s="59"/>
      <c r="E53" s="2"/>
      <c r="F53" s="60"/>
      <c r="G53" s="60"/>
      <c r="H53" s="61"/>
      <c r="I53" s="57"/>
      <c r="J53" s="57"/>
    </row>
    <row r="54" spans="1:10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</row>
    <row r="55" spans="1:10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</row>
    <row r="56" spans="1:10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</row>
    <row r="57" spans="1:10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</row>
    <row r="58" spans="1:10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</row>
    <row r="59" spans="1:10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</row>
    <row r="60" spans="1:10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</row>
    <row r="61" spans="1:10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</row>
    <row r="62" spans="1:10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</row>
    <row r="63" spans="1:10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</row>
    <row r="64" spans="1:10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</row>
    <row r="65" spans="1:10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</row>
  </sheetData>
  <mergeCells count="6">
    <mergeCell ref="E51:G51"/>
    <mergeCell ref="A1:J1"/>
    <mergeCell ref="A2:J2"/>
    <mergeCell ref="B3:I3"/>
    <mergeCell ref="A4:J4"/>
    <mergeCell ref="E22:G22"/>
  </mergeCells>
  <pageMargins left="0.70866141732283472" right="0.70866141732283472" top="0.74803149606299213" bottom="0.74803149606299213" header="0.31496062992125984" footer="0.31496062992125984"/>
  <pageSetup scale="60" orientation="landscape" horizontalDpi="0" verticalDpi="0" r:id="rId1"/>
  <rowBreaks count="1" manualBreakCount="1">
    <brk id="24" max="318" man="1"/>
  </rowBreaks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MAYO-2026</vt:lpstr>
      <vt:lpstr>'MAYO-2026'!Área_de_impresión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2026-07-03T17:42:33Z</cp:lastPrinted>
  <dcterms:created xsi:type="dcterms:W3CDTF">2021-02-04T18:18:52Z</dcterms:created>
  <dcterms:modified xsi:type="dcterms:W3CDTF">2026-07-07T17:38:37Z</dcterms:modified>
</cp:coreProperties>
</file>