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ABRIL-2026" sheetId="15" r:id="rId1"/>
  </sheets>
  <definedNames>
    <definedName name="_xlnm.Print_Area" localSheetId="0">'ABRIL-2026'!$A$1:$LG$52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5" l="1"/>
  <c r="G37" i="15" l="1"/>
  <c r="G38" i="15"/>
  <c r="G39" i="15"/>
  <c r="G40" i="15"/>
  <c r="G41" i="15"/>
  <c r="G42" i="15"/>
  <c r="G36" i="15"/>
  <c r="F44" i="15"/>
  <c r="E44" i="15"/>
  <c r="G44" i="15" s="1"/>
  <c r="F17" i="15"/>
  <c r="E17" i="15" l="1"/>
  <c r="G17" i="15" s="1"/>
</calcChain>
</file>

<file path=xl/sharedStrings.xml><?xml version="1.0" encoding="utf-8"?>
<sst xmlns="http://schemas.openxmlformats.org/spreadsheetml/2006/main" count="189" uniqueCount="133">
  <si>
    <t>CEDULA/RNC</t>
  </si>
  <si>
    <t xml:space="preserve">BENEFICIARIO </t>
  </si>
  <si>
    <t xml:space="preserve"> CK/TRANSF. NO.</t>
  </si>
  <si>
    <t>FECHA</t>
  </si>
  <si>
    <t>MONTO RD$</t>
  </si>
  <si>
    <t>RETENCION</t>
  </si>
  <si>
    <t>VALOR NETO</t>
  </si>
  <si>
    <t>CONCEPTO</t>
  </si>
  <si>
    <t>CUENTA OBJETAL</t>
  </si>
  <si>
    <t>NO. DOC. DE RESPALDO</t>
  </si>
  <si>
    <t>401-50625-4</t>
  </si>
  <si>
    <t>PAGO DE RETENSIONES .</t>
  </si>
  <si>
    <t>401-01006-2</t>
  </si>
  <si>
    <t>PAGO DE COMISIONES.</t>
  </si>
  <si>
    <t>S/N</t>
  </si>
  <si>
    <t>Total ejecutado</t>
  </si>
  <si>
    <t xml:space="preserve">  PREPARADO POR:</t>
  </si>
  <si>
    <t xml:space="preserve">     APROBADO POR:</t>
  </si>
  <si>
    <t>LICDA.SORAIDA RODRIGUEZ JIMENEZ.</t>
  </si>
  <si>
    <t>LICDA.ALICIA MERCEDES ARIAS.</t>
  </si>
  <si>
    <t>BANRESERVAS</t>
  </si>
  <si>
    <t>COLECTOR DE IMPUESTO INTERNO</t>
  </si>
  <si>
    <t xml:space="preserve">                                                                     HOSPITAL MUNICIPAL RESTAURACION.</t>
  </si>
  <si>
    <t xml:space="preserve">                                        Servicio Nacional de Salud</t>
  </si>
  <si>
    <t>130-63015-1</t>
  </si>
  <si>
    <t>FONDO REPONIBLE 10</t>
  </si>
  <si>
    <t>130-75622-8</t>
  </si>
  <si>
    <t>GRUPO TAVARESZ BAUTISTA,SRL.</t>
  </si>
  <si>
    <t>PAGO COMPRAS DE GASOLINA Y GASOIL.</t>
  </si>
  <si>
    <t>B1500001245/E45000000010</t>
  </si>
  <si>
    <t>JUAN RAFAEL GOMEZ MUÑOZ SRL.</t>
  </si>
  <si>
    <t>PAGO DE ALIMENTOS ,DETERGENTES Y MATERIALES GASTABLES.</t>
  </si>
  <si>
    <t>B1500000975/982</t>
  </si>
  <si>
    <t>131-79933-7</t>
  </si>
  <si>
    <t>KELMAX INDUSTRIAL S.R.L.</t>
  </si>
  <si>
    <t>COMPRAS DE GOMAS PARA MANTENIMIENTO DE LA AMBULANCIA</t>
  </si>
  <si>
    <t>B1500000262</t>
  </si>
  <si>
    <t>131-78899-8</t>
  </si>
  <si>
    <t>COPEM HOSPICLINIC</t>
  </si>
  <si>
    <t xml:space="preserve">PAGO DE COMPRAS DE MEDICAMENTOS,MATERIAL GASTABLE DE FARMACIA Y  SONOGRAFIA. </t>
  </si>
  <si>
    <t>E45000000285</t>
  </si>
  <si>
    <t>043-0004783-6</t>
  </si>
  <si>
    <t>YENNY ELIZABETH RECIO.</t>
  </si>
  <si>
    <t>PAGO  DE ALIMENTOS ,CARNES DE RES Y POLLO.</t>
  </si>
  <si>
    <t>B1100000254/255</t>
  </si>
  <si>
    <t>046-0029546-5</t>
  </si>
  <si>
    <t>RUDDY MARTINEZ PEÑA</t>
  </si>
  <si>
    <t>PAGO  DE ALIMENTOS, VERDURAS Y VEGETALES.</t>
  </si>
  <si>
    <t>B1100000252/253</t>
  </si>
  <si>
    <t>074-0003976-9</t>
  </si>
  <si>
    <t>JEAN CARLOS FAMILIA</t>
  </si>
  <si>
    <t>PAGO DE FLETE DE TRANSPORTE PARA RETIRO DE MEDICAMENTOS.</t>
  </si>
  <si>
    <t>B1100000256</t>
  </si>
  <si>
    <t>043-0000932-3</t>
  </si>
  <si>
    <t>JORGE RICARDO DOMINGUEZ CRUZ.</t>
  </si>
  <si>
    <t>PAGO DE VIATICO ABRIL,MAYO.</t>
  </si>
  <si>
    <t>FORM1002</t>
  </si>
  <si>
    <t>402-3787878-6</t>
  </si>
  <si>
    <t>YASMIN MINAYA MICHEL</t>
  </si>
  <si>
    <t>PAGO DE VIATICO ABRIL.</t>
  </si>
  <si>
    <t>073-0017368-4</t>
  </si>
  <si>
    <t>ALICIA MERCEDES ARIAS</t>
  </si>
  <si>
    <t>PAGO DE VIATICO JULIO</t>
  </si>
  <si>
    <t>043-0004382-7</t>
  </si>
  <si>
    <t>SORAIDA RODRIGUEZ JIMENEZ.</t>
  </si>
  <si>
    <t>PAGO DE VIATICO JULIO Y OCTUBRE.</t>
  </si>
  <si>
    <t>043-0004805-7</t>
  </si>
  <si>
    <t>SHEYLA DE JESUS DE LEON AMARANTE.</t>
  </si>
  <si>
    <t>PAGO DE VIATICO MAYO Y JUNIO.</t>
  </si>
  <si>
    <t>224-0054502-0</t>
  </si>
  <si>
    <t>EVARINA IVERY TEJADA JIMENEZ.</t>
  </si>
  <si>
    <t>PAGO DE VIATICO JUNIO.</t>
  </si>
  <si>
    <t>225-0038270-4</t>
  </si>
  <si>
    <t xml:space="preserve">YOCASTA RODRIGUEZ PERALTA </t>
  </si>
  <si>
    <t>PAGO DE VIATICO AGOSTO.</t>
  </si>
  <si>
    <t>COLECTOR DE IMPUESTO INTERNO.</t>
  </si>
  <si>
    <t>PAGO DE RETENSIONES.</t>
  </si>
  <si>
    <t>250-13135031-4</t>
  </si>
  <si>
    <t>Cargos Bancarios</t>
  </si>
  <si>
    <t xml:space="preserve">TOTAL EJECUTADO </t>
  </si>
  <si>
    <t xml:space="preserve">                                                          MODIFICADO POR:</t>
  </si>
  <si>
    <t>Servicio Nacional de Salud</t>
  </si>
  <si>
    <t>HOSPITAL MUNICIPAL RESTAURACION.</t>
  </si>
  <si>
    <t>FONDO REPONIBLE 01.</t>
  </si>
  <si>
    <t xml:space="preserve">                                  FONDO VENTA DE SERVICIOS - SENASA-ABRIL-2026.</t>
  </si>
  <si>
    <t>BIO-NOVA S.R.L.</t>
  </si>
  <si>
    <t>JUAN RAFAEL GOMEZ MUÑOS ,SRL.</t>
  </si>
  <si>
    <t>GRUPO TAVAREZ BAUTISTA,SRL.</t>
  </si>
  <si>
    <t>ZEN PHARMACEUTHICAL S.R.L.</t>
  </si>
  <si>
    <t>HEXAPOWER PHARMA SRL.</t>
  </si>
  <si>
    <t xml:space="preserve">PAGO DE COMPRAS DE REACTIVOS DEL LABORATORIO  DEL HOSPITAL. </t>
  </si>
  <si>
    <t>PAGO DE COMPRAS DE  ALIMENTOS.</t>
  </si>
  <si>
    <t>PAGO COMPRAS DE COMBUSTIBLES GASOLINA Y GASOIL.</t>
  </si>
  <si>
    <t xml:space="preserve">PAGO DE COMPRAS DE UTIL MEN.MED.QUIRURGICO PARA FARMACIA . </t>
  </si>
  <si>
    <t xml:space="preserve">PAGO DE COMPRAS DE MEDICAMENTOS PARA FARMACIA . </t>
  </si>
  <si>
    <t>PAGO DE VIATICO DEL MES DE MARZO 2026.</t>
  </si>
  <si>
    <t>E450000000631</t>
  </si>
  <si>
    <t>B1500001319</t>
  </si>
  <si>
    <t>E450000000356</t>
  </si>
  <si>
    <t>E450000000015</t>
  </si>
  <si>
    <t>E450000000212</t>
  </si>
  <si>
    <t>131-35423-8</t>
  </si>
  <si>
    <t>132-34491-1</t>
  </si>
  <si>
    <t>131-86002-8</t>
  </si>
  <si>
    <r>
      <t xml:space="preserve">                                                                  RELACIÓN DE PAGOS </t>
    </r>
    <r>
      <rPr>
        <b/>
        <u/>
        <sz val="12"/>
        <rFont val="Arial"/>
        <family val="2"/>
      </rPr>
      <t>-     al 30/04/2026</t>
    </r>
  </si>
  <si>
    <t>133-61713-7</t>
  </si>
  <si>
    <t>CESAR DE LA ROSA TECHNOLOGY,SRL.</t>
  </si>
  <si>
    <t>PAGO DE DIAGNOSTICO MANTENIMIENTO IMPRESORA EPSON,MANT. DEL SONOGRAFO Y COMPRAS DE IMPRESORA PARA CALIDAD.</t>
  </si>
  <si>
    <t>074-003976-9</t>
  </si>
  <si>
    <t>PAGO DE FLETE DE  PARA RETIRO DE MEDICAMENTOS MARZO Y ABRIL.</t>
  </si>
  <si>
    <t>PAGO  DE CARNES DE RES Y POLLO.</t>
  </si>
  <si>
    <t>Pago  De Detergentes,Articulos Plasticos Y Producto Electricos y Afines.</t>
  </si>
  <si>
    <t>023-0050442-6</t>
  </si>
  <si>
    <t xml:space="preserve">MARTIN AGAPITO AQUINO DE LOS SANTOS </t>
  </si>
  <si>
    <t>PAGO DE MANTENIMIENTO DE AIRE ACONDICIONADO DE ODONTOLOGIA,EMERGENCIA Y ADMINISTRACION.</t>
  </si>
  <si>
    <t>PAGO DE COMPLETIVO DE MANTENIMIENTO.</t>
  </si>
  <si>
    <t>102-31919-7</t>
  </si>
  <si>
    <t>ALMANZAR ESTEVEZ,SRL.</t>
  </si>
  <si>
    <t>PAGO DE MATERIAL GASTABLE,PARA FARMACIA.</t>
  </si>
  <si>
    <t>101-61878-7</t>
  </si>
  <si>
    <t>ALTICE HISPOAÑIOLA, S.A.</t>
  </si>
  <si>
    <t>PAGO SERVICIOS DE FLOTAS E INTERNET.</t>
  </si>
  <si>
    <t>E450000000002/03</t>
  </si>
  <si>
    <t>B1100000280/292</t>
  </si>
  <si>
    <t>B1100000278/279/290</t>
  </si>
  <si>
    <t>B1500001318</t>
  </si>
  <si>
    <t>B1100000295/296</t>
  </si>
  <si>
    <t>B1100000297</t>
  </si>
  <si>
    <t>E450000000329</t>
  </si>
  <si>
    <t>E450000023697/23854</t>
  </si>
  <si>
    <t>260-05961636-5</t>
  </si>
  <si>
    <t>269-51977491-4</t>
  </si>
  <si>
    <t>RELACIÓN DE PAGOS -     al 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</si>
</sst>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mm\-dd\-yy"/>
    <numFmt numFmtId="167" formatCode="&quot;$&quot;#,##0.00"/>
    <numFmt numFmtId="168" formatCode="mmm\-dd\-yy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26"/>
      <color theme="1"/>
      <name val="Cambria"/>
      <family val="1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b/>
      <sz val="12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63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4" fontId="15" fillId="0" borderId="0" applyFont="0" applyFill="0" applyBorder="0" applyAlignment="0" applyProtection="0"/>
    <xf numFmtId="8" fontId="15" fillId="0" borderId="0" applyFont="0" applyFill="0" applyBorder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4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6">
    <xf numFmtId="0" fontId="0" fillId="0" borderId="0" xfId="0"/>
    <xf numFmtId="167" fontId="26" fillId="2" borderId="0" xfId="51" applyNumberFormat="1" applyFont="1" applyFill="1" applyBorder="1" applyAlignment="1">
      <alignment horizontal="right"/>
    </xf>
    <xf numFmtId="4" fontId="25" fillId="0" borderId="0" xfId="51" applyNumberFormat="1" applyFont="1" applyBorder="1" applyAlignment="1">
      <alignment horizontal="right"/>
    </xf>
    <xf numFmtId="4" fontId="28" fillId="0" borderId="0" xfId="51" applyNumberFormat="1" applyFont="1" applyBorder="1" applyAlignment="1">
      <alignment horizontal="right"/>
    </xf>
    <xf numFmtId="14" fontId="0" fillId="0" borderId="0" xfId="0" applyNumberFormat="1"/>
    <xf numFmtId="4" fontId="0" fillId="0" borderId="0" xfId="0" applyNumberFormat="1"/>
    <xf numFmtId="0" fontId="20" fillId="0" borderId="0" xfId="15" applyFont="1" applyBorder="1" applyAlignment="1">
      <alignment horizontal="left" vertical="top"/>
    </xf>
    <xf numFmtId="0" fontId="23" fillId="0" borderId="0" xfId="15" applyFont="1" applyBorder="1"/>
    <xf numFmtId="0" fontId="23" fillId="0" borderId="0" xfId="15" applyFont="1" applyBorder="1" applyAlignment="1">
      <alignment horizontal="center"/>
    </xf>
    <xf numFmtId="0" fontId="23" fillId="0" borderId="0" xfId="15" applyFont="1" applyBorder="1" applyAlignment="1">
      <alignment horizontal="left"/>
    </xf>
    <xf numFmtId="0" fontId="0" fillId="0" borderId="0" xfId="0" applyBorder="1"/>
    <xf numFmtId="49" fontId="23" fillId="0" borderId="0" xfId="49" applyNumberFormat="1" applyFont="1" applyBorder="1" applyAlignment="1">
      <alignment horizontal="center" vertical="center"/>
    </xf>
    <xf numFmtId="0" fontId="23" fillId="2" borderId="0" xfId="49" applyFont="1" applyFill="1" applyBorder="1" applyAlignment="1">
      <alignment horizontal="center" vertical="center" wrapText="1"/>
    </xf>
    <xf numFmtId="49" fontId="23" fillId="2" borderId="0" xfId="49" applyNumberFormat="1" applyFont="1" applyFill="1" applyBorder="1" applyAlignment="1">
      <alignment horizontal="center" vertical="center" wrapText="1"/>
    </xf>
    <xf numFmtId="166" fontId="23" fillId="0" borderId="0" xfId="49" applyNumberFormat="1" applyFont="1" applyBorder="1" applyAlignment="1">
      <alignment horizontal="center" vertical="center"/>
    </xf>
    <xf numFmtId="4" fontId="23" fillId="0" borderId="0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center" vertical="center" wrapText="1"/>
    </xf>
    <xf numFmtId="4" fontId="23" fillId="0" borderId="0" xfId="55" applyNumberFormat="1" applyFont="1" applyBorder="1" applyAlignment="1">
      <alignment horizontal="center" vertical="center" wrapText="1"/>
    </xf>
    <xf numFmtId="14" fontId="19" fillId="0" borderId="0" xfId="15" applyNumberFormat="1" applyFont="1" applyBorder="1" applyAlignment="1">
      <alignment horizontal="center" vertical="center"/>
    </xf>
    <xf numFmtId="0" fontId="19" fillId="0" borderId="0" xfId="15" applyFont="1" applyBorder="1" applyAlignment="1">
      <alignment horizontal="center" vertical="center" wrapText="1"/>
    </xf>
    <xf numFmtId="0" fontId="19" fillId="0" borderId="0" xfId="15" applyFont="1" applyBorder="1" applyAlignment="1">
      <alignment horizontal="center" vertical="center"/>
    </xf>
    <xf numFmtId="14" fontId="19" fillId="0" borderId="0" xfId="15" applyNumberFormat="1" applyFont="1" applyBorder="1" applyAlignment="1">
      <alignment horizontal="left" vertical="center"/>
    </xf>
    <xf numFmtId="4" fontId="19" fillId="3" borderId="0" xfId="56" applyNumberFormat="1" applyFont="1" applyFill="1" applyBorder="1" applyAlignment="1">
      <alignment horizontal="center" vertical="center"/>
    </xf>
    <xf numFmtId="4" fontId="19" fillId="3" borderId="0" xfId="15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14" fontId="19" fillId="0" borderId="0" xfId="15" applyNumberFormat="1" applyFont="1" applyBorder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14" fontId="19" fillId="0" borderId="0" xfId="15" applyNumberFormat="1" applyFont="1" applyBorder="1" applyAlignment="1">
      <alignment horizontal="left"/>
    </xf>
    <xf numFmtId="0" fontId="32" fillId="0" borderId="0" xfId="0" applyFont="1" applyBorder="1" applyAlignment="1">
      <alignment horizontal="center" vertical="center"/>
    </xf>
    <xf numFmtId="0" fontId="32" fillId="0" borderId="0" xfId="15" applyFont="1" applyBorder="1" applyAlignment="1">
      <alignment horizontal="left" wrapText="1"/>
    </xf>
    <xf numFmtId="0" fontId="32" fillId="0" borderId="0" xfId="15" applyFont="1" applyBorder="1" applyAlignment="1">
      <alignment horizontal="left" vertical="center" wrapText="1"/>
    </xf>
    <xf numFmtId="49" fontId="25" fillId="2" borderId="0" xfId="49" applyNumberFormat="1" applyFont="1" applyFill="1" applyBorder="1"/>
    <xf numFmtId="0" fontId="23" fillId="2" borderId="0" xfId="49" applyFont="1" applyFill="1" applyBorder="1" applyAlignment="1">
      <alignment horizontal="right" wrapText="1"/>
    </xf>
    <xf numFmtId="49" fontId="18" fillId="2" borderId="0" xfId="49" applyNumberFormat="1" applyFont="1" applyFill="1" applyBorder="1" applyAlignment="1">
      <alignment horizontal="right" wrapText="1"/>
    </xf>
    <xf numFmtId="0" fontId="18" fillId="2" borderId="0" xfId="49" applyFont="1" applyFill="1" applyBorder="1"/>
    <xf numFmtId="167" fontId="23" fillId="2" borderId="0" xfId="51" applyNumberFormat="1" applyFont="1" applyFill="1" applyBorder="1" applyAlignment="1">
      <alignment horizontal="right"/>
    </xf>
    <xf numFmtId="0" fontId="27" fillId="2" borderId="0" xfId="49" applyFont="1" applyFill="1" applyBorder="1" applyAlignment="1">
      <alignment wrapText="1"/>
    </xf>
    <xf numFmtId="0" fontId="25" fillId="2" borderId="0" xfId="49" applyFont="1" applyFill="1" applyBorder="1"/>
    <xf numFmtId="0" fontId="26" fillId="2" borderId="0" xfId="49" applyFont="1" applyFill="1" applyBorder="1" applyAlignment="1">
      <alignment horizontal="right" wrapText="1"/>
    </xf>
    <xf numFmtId="49" fontId="25" fillId="2" borderId="0" xfId="49" applyNumberFormat="1" applyFont="1" applyFill="1" applyBorder="1" applyAlignment="1">
      <alignment horizontal="right" wrapText="1"/>
    </xf>
    <xf numFmtId="0" fontId="25" fillId="2" borderId="0" xfId="49" applyFont="1" applyFill="1" applyBorder="1" applyAlignment="1">
      <alignment wrapText="1"/>
    </xf>
    <xf numFmtId="49" fontId="28" fillId="2" borderId="0" xfId="49" applyNumberFormat="1" applyFont="1" applyFill="1" applyBorder="1" applyAlignment="1">
      <alignment horizontal="left"/>
    </xf>
    <xf numFmtId="0" fontId="19" fillId="2" borderId="0" xfId="49" applyFont="1" applyFill="1" applyBorder="1" applyAlignment="1">
      <alignment horizontal="right"/>
    </xf>
    <xf numFmtId="0" fontId="23" fillId="2" borderId="0" xfId="49" applyFont="1" applyFill="1" applyBorder="1" applyAlignment="1">
      <alignment horizontal="right"/>
    </xf>
    <xf numFmtId="4" fontId="23" fillId="2" borderId="0" xfId="49" applyNumberFormat="1" applyFont="1" applyFill="1" applyBorder="1" applyAlignment="1">
      <alignment horizontal="right"/>
    </xf>
    <xf numFmtId="4" fontId="23" fillId="2" borderId="0" xfId="49" applyNumberFormat="1" applyFont="1" applyFill="1" applyBorder="1" applyAlignment="1">
      <alignment horizontal="left"/>
    </xf>
    <xf numFmtId="0" fontId="22" fillId="2" borderId="0" xfId="49" applyFont="1" applyFill="1" applyBorder="1"/>
    <xf numFmtId="168" fontId="25" fillId="0" borderId="0" xfId="15" applyNumberFormat="1" applyFont="1" applyBorder="1" applyAlignment="1">
      <alignment horizontal="center"/>
    </xf>
    <xf numFmtId="168" fontId="23" fillId="0" borderId="0" xfId="15" applyNumberFormat="1" applyFont="1" applyBorder="1" applyAlignment="1">
      <alignment horizontal="center"/>
    </xf>
    <xf numFmtId="4" fontId="29" fillId="0" borderId="0" xfId="15" applyNumberFormat="1" applyFont="1" applyBorder="1" applyAlignment="1">
      <alignment horizontal="right"/>
    </xf>
    <xf numFmtId="43" fontId="23" fillId="0" borderId="0" xfId="51" applyFont="1" applyBorder="1" applyAlignment="1">
      <alignment horizontal="center"/>
    </xf>
    <xf numFmtId="1" fontId="30" fillId="0" borderId="0" xfId="15" applyNumberFormat="1" applyFont="1" applyBorder="1" applyAlignment="1">
      <alignment horizontal="right" wrapText="1"/>
    </xf>
    <xf numFmtId="0" fontId="21" fillId="2" borderId="0" xfId="49" applyFont="1" applyFill="1" applyBorder="1"/>
    <xf numFmtId="4" fontId="25" fillId="0" borderId="0" xfId="15" applyNumberFormat="1" applyFont="1" applyBorder="1" applyAlignment="1">
      <alignment horizontal="center"/>
    </xf>
    <xf numFmtId="49" fontId="22" fillId="0" borderId="0" xfId="49" applyNumberFormat="1" applyFont="1" applyBorder="1"/>
    <xf numFmtId="168" fontId="26" fillId="0" borderId="0" xfId="49" applyNumberFormat="1" applyFont="1" applyBorder="1" applyAlignment="1">
      <alignment horizontal="center" wrapText="1"/>
    </xf>
    <xf numFmtId="49" fontId="22" fillId="0" borderId="0" xfId="49" applyNumberFormat="1" applyFont="1" applyBorder="1" applyAlignment="1">
      <alignment horizontal="right" wrapText="1"/>
    </xf>
    <xf numFmtId="0" fontId="25" fillId="0" borderId="0" xfId="49" applyFont="1" applyBorder="1" applyAlignment="1">
      <alignment horizontal="left"/>
    </xf>
    <xf numFmtId="4" fontId="23" fillId="0" borderId="0" xfId="49" applyNumberFormat="1" applyFont="1" applyBorder="1" applyAlignment="1">
      <alignment horizontal="center"/>
    </xf>
    <xf numFmtId="167" fontId="31" fillId="0" borderId="0" xfId="49" applyNumberFormat="1" applyFont="1" applyBorder="1" applyAlignment="1">
      <alignment horizontal="center" wrapText="1"/>
    </xf>
    <xf numFmtId="0" fontId="22" fillId="0" borderId="0" xfId="49" applyFont="1" applyBorder="1"/>
    <xf numFmtId="168" fontId="19" fillId="0" borderId="0" xfId="49" applyNumberFormat="1" applyFont="1" applyBorder="1" applyAlignment="1">
      <alignment horizontal="center" wrapText="1"/>
    </xf>
    <xf numFmtId="0" fontId="25" fillId="0" borderId="0" xfId="49" applyFont="1" applyBorder="1"/>
    <xf numFmtId="4" fontId="25" fillId="0" borderId="0" xfId="49" applyNumberFormat="1" applyFont="1" applyBorder="1" applyAlignment="1">
      <alignment horizontal="right"/>
    </xf>
    <xf numFmtId="0" fontId="25" fillId="0" borderId="0" xfId="49" applyFont="1" applyBorder="1" applyAlignment="1">
      <alignment wrapText="1"/>
    </xf>
    <xf numFmtId="4" fontId="22" fillId="0" borderId="0" xfId="49" applyNumberFormat="1" applyFont="1" applyBorder="1" applyAlignment="1">
      <alignment horizontal="right"/>
    </xf>
    <xf numFmtId="0" fontId="22" fillId="0" borderId="0" xfId="49" applyFont="1" applyBorder="1" applyAlignment="1">
      <alignment wrapText="1"/>
    </xf>
    <xf numFmtId="0" fontId="23" fillId="0" borderId="0" xfId="0" applyFont="1" applyBorder="1"/>
    <xf numFmtId="0" fontId="33" fillId="0" borderId="0" xfId="0" applyFont="1" applyBorder="1"/>
    <xf numFmtId="0" fontId="34" fillId="0" borderId="0" xfId="0" applyFont="1" applyBorder="1"/>
    <xf numFmtId="0" fontId="26" fillId="0" borderId="0" xfId="0" applyFont="1" applyBorder="1"/>
    <xf numFmtId="0" fontId="19" fillId="0" borderId="0" xfId="0" applyFont="1" applyBorder="1"/>
    <xf numFmtId="0" fontId="19" fillId="0" borderId="0" xfId="15" applyFont="1" applyBorder="1" applyAlignment="1">
      <alignment horizontal="center"/>
    </xf>
    <xf numFmtId="0" fontId="32" fillId="0" borderId="0" xfId="15" applyFont="1" applyBorder="1" applyAlignment="1">
      <alignment horizontal="center" vertical="center" wrapText="1"/>
    </xf>
    <xf numFmtId="4" fontId="19" fillId="3" borderId="0" xfId="56" applyNumberFormat="1" applyFont="1" applyFill="1" applyBorder="1" applyAlignment="1">
      <alignment horizontal="center" vertical="center" wrapText="1"/>
    </xf>
  </cellXfs>
  <cellStyles count="63">
    <cellStyle name="Millares 10" xfId="34"/>
    <cellStyle name="Millares 11" xfId="36"/>
    <cellStyle name="Millares 12" xfId="38"/>
    <cellStyle name="Millares 13" xfId="48"/>
    <cellStyle name="Millares 13 2" xfId="51"/>
    <cellStyle name="Millares 14" xfId="61"/>
    <cellStyle name="Millares 2" xfId="1"/>
    <cellStyle name="Millares 2 2" xfId="59"/>
    <cellStyle name="Millares 2 3" xfId="58"/>
    <cellStyle name="Millares 3" xfId="8"/>
    <cellStyle name="Millares 3 2" xfId="62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 2" xfId="55"/>
    <cellStyle name="Moneda 2" xfId="20"/>
    <cellStyle name="Normal" xfId="0" builtinId="0"/>
    <cellStyle name="Normal 10" xfId="47"/>
    <cellStyle name="Normal 10 2" xfId="49"/>
    <cellStyle name="Normal 11" xfId="57"/>
    <cellStyle name="Normal 2" xfId="2"/>
    <cellStyle name="Normal 2 2" xfId="6"/>
    <cellStyle name="Normal 2 2 2" xfId="15"/>
    <cellStyle name="Normal 2 2 2 2" xfId="40"/>
    <cellStyle name="Normal 2 2 3" xfId="6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6"/>
    <cellStyle name="Porcentual 2" xfId="3"/>
    <cellStyle name="Porcentual 3" xfId="11"/>
    <cellStyle name="Porcentual 3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53340</xdr:rowOff>
    </xdr:from>
    <xdr:ext cx="1516380" cy="830580"/>
    <xdr:pic>
      <xdr:nvPicPr>
        <xdr:cNvPr id="9" name="9 Imagen">
          <a:extLst>
            <a:ext uri="{FF2B5EF4-FFF2-40B4-BE49-F238E27FC236}">
              <a16:creationId xmlns:a16="http://schemas.microsoft.com/office/drawing/2014/main" id="{6B3174E3-ACD1-4C58-892D-DBADA92B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1" y="53340"/>
          <a:ext cx="151638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10740" cy="853440"/>
    <xdr:pic>
      <xdr:nvPicPr>
        <xdr:cNvPr id="5" name="9 Imagen">
          <a:extLst>
            <a:ext uri="{FF2B5EF4-FFF2-40B4-BE49-F238E27FC236}">
              <a16:creationId xmlns:a16="http://schemas.microsoft.com/office/drawing/2014/main" id="{9C86D26C-0637-425D-8A0C-FB9FA1E3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" y="10401300"/>
          <a:ext cx="21107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F52"/>
  <sheetViews>
    <sheetView tabSelected="1" view="pageBreakPreview" zoomScaleNormal="100" zoomScaleSheetLayoutView="100" workbookViewId="0">
      <selection sqref="A1:J1"/>
    </sheetView>
  </sheetViews>
  <sheetFormatPr baseColWidth="10" defaultRowHeight="12.75" x14ac:dyDescent="0.2"/>
  <cols>
    <col min="1" max="1" width="15.42578125" customWidth="1"/>
    <col min="2" max="2" width="31.140625" customWidth="1"/>
    <col min="3" max="3" width="19.7109375" customWidth="1"/>
    <col min="5" max="5" width="17.140625" customWidth="1"/>
    <col min="6" max="6" width="14" customWidth="1"/>
    <col min="7" max="7" width="15.85546875" customWidth="1"/>
    <col min="8" max="8" width="39.42578125" customWidth="1"/>
    <col min="9" max="9" width="11.42578125" customWidth="1"/>
    <col min="10" max="10" width="17.28515625" customWidth="1"/>
  </cols>
  <sheetData>
    <row r="1" spans="1:10" ht="33" x14ac:dyDescent="0.2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</row>
    <row r="2" spans="1:10" ht="15.75" x14ac:dyDescent="0.25">
      <c r="A2" s="7" t="s">
        <v>22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/>
      <c r="B3" s="9" t="s">
        <v>84</v>
      </c>
      <c r="C3" s="9"/>
      <c r="D3" s="9"/>
      <c r="E3" s="9"/>
      <c r="F3" s="9"/>
      <c r="G3" s="9"/>
      <c r="H3" s="9"/>
      <c r="I3" s="9"/>
      <c r="J3" s="8"/>
    </row>
    <row r="4" spans="1:10" ht="15.75" x14ac:dyDescent="0.25">
      <c r="A4" s="9" t="s">
        <v>104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31.9" customHeight="1" x14ac:dyDescent="0.2">
      <c r="A6" s="11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7" t="s">
        <v>8</v>
      </c>
      <c r="J6" s="16" t="s">
        <v>9</v>
      </c>
    </row>
    <row r="7" spans="1:10" ht="51.6" customHeight="1" x14ac:dyDescent="0.2">
      <c r="A7" s="18" t="s">
        <v>105</v>
      </c>
      <c r="B7" s="19" t="s">
        <v>106</v>
      </c>
      <c r="C7" s="20">
        <v>42290826994</v>
      </c>
      <c r="D7" s="21">
        <v>46141</v>
      </c>
      <c r="E7" s="22">
        <v>59732.07</v>
      </c>
      <c r="F7" s="23"/>
      <c r="G7" s="23">
        <v>59732.07</v>
      </c>
      <c r="H7" s="24" t="s">
        <v>107</v>
      </c>
      <c r="I7" s="19">
        <v>261301</v>
      </c>
      <c r="J7" s="19" t="s">
        <v>122</v>
      </c>
    </row>
    <row r="8" spans="1:10" ht="43.15" customHeight="1" x14ac:dyDescent="0.2">
      <c r="A8" s="25" t="s">
        <v>108</v>
      </c>
      <c r="B8" s="19" t="s">
        <v>50</v>
      </c>
      <c r="C8" s="20">
        <v>42277545530</v>
      </c>
      <c r="D8" s="21">
        <v>46139</v>
      </c>
      <c r="E8" s="22">
        <v>20000</v>
      </c>
      <c r="F8" s="23">
        <v>2000</v>
      </c>
      <c r="G8" s="23">
        <v>18000</v>
      </c>
      <c r="H8" s="26" t="s">
        <v>109</v>
      </c>
      <c r="I8" s="19">
        <v>224201</v>
      </c>
      <c r="J8" s="19" t="s">
        <v>123</v>
      </c>
    </row>
    <row r="9" spans="1:10" ht="37.9" customHeight="1" x14ac:dyDescent="0.2">
      <c r="A9" s="25" t="s">
        <v>41</v>
      </c>
      <c r="B9" s="19" t="s">
        <v>42</v>
      </c>
      <c r="C9" s="20">
        <v>42277527446</v>
      </c>
      <c r="D9" s="21">
        <v>46139</v>
      </c>
      <c r="E9" s="22">
        <v>17343.75</v>
      </c>
      <c r="F9" s="23">
        <v>867.19</v>
      </c>
      <c r="G9" s="23">
        <v>16476.560000000001</v>
      </c>
      <c r="H9" s="27" t="s">
        <v>110</v>
      </c>
      <c r="I9" s="19">
        <v>231101</v>
      </c>
      <c r="J9" s="19" t="s">
        <v>124</v>
      </c>
    </row>
    <row r="10" spans="1:10" ht="37.9" customHeight="1" x14ac:dyDescent="0.2">
      <c r="A10" s="25" t="s">
        <v>24</v>
      </c>
      <c r="B10" s="24" t="s">
        <v>86</v>
      </c>
      <c r="C10" s="20">
        <v>42277563252</v>
      </c>
      <c r="D10" s="21">
        <v>46139</v>
      </c>
      <c r="E10" s="22">
        <v>15974.7</v>
      </c>
      <c r="F10" s="23">
        <v>676.89</v>
      </c>
      <c r="G10" s="23">
        <v>15297.810000000001</v>
      </c>
      <c r="H10" s="24" t="s">
        <v>111</v>
      </c>
      <c r="I10" s="19">
        <v>235501</v>
      </c>
      <c r="J10" s="19" t="s">
        <v>125</v>
      </c>
    </row>
    <row r="11" spans="1:10" ht="37.9" customHeight="1" x14ac:dyDescent="0.2">
      <c r="A11" s="28" t="s">
        <v>112</v>
      </c>
      <c r="B11" s="24" t="s">
        <v>113</v>
      </c>
      <c r="C11" s="20">
        <v>42277633610</v>
      </c>
      <c r="D11" s="21">
        <v>46139</v>
      </c>
      <c r="E11" s="22">
        <v>13530</v>
      </c>
      <c r="F11" s="23">
        <v>1230</v>
      </c>
      <c r="G11" s="23">
        <v>12300</v>
      </c>
      <c r="H11" s="27" t="s">
        <v>114</v>
      </c>
      <c r="I11" s="19">
        <v>227208</v>
      </c>
      <c r="J11" s="19" t="s">
        <v>126</v>
      </c>
    </row>
    <row r="12" spans="1:10" ht="37.9" customHeight="1" x14ac:dyDescent="0.2">
      <c r="A12" s="28" t="s">
        <v>112</v>
      </c>
      <c r="B12" s="24" t="s">
        <v>113</v>
      </c>
      <c r="C12" s="20">
        <v>4227822875</v>
      </c>
      <c r="D12" s="21">
        <v>46139</v>
      </c>
      <c r="E12" s="22">
        <v>2200</v>
      </c>
      <c r="F12" s="23">
        <v>200</v>
      </c>
      <c r="G12" s="23">
        <v>2000</v>
      </c>
      <c r="H12" s="24" t="s">
        <v>115</v>
      </c>
      <c r="I12" s="29">
        <v>227208</v>
      </c>
      <c r="J12" s="19" t="s">
        <v>127</v>
      </c>
    </row>
    <row r="13" spans="1:10" ht="37.9" customHeight="1" x14ac:dyDescent="0.2">
      <c r="A13" s="25" t="s">
        <v>116</v>
      </c>
      <c r="B13" s="24" t="s">
        <v>117</v>
      </c>
      <c r="C13" s="20">
        <v>42277607328</v>
      </c>
      <c r="D13" s="21">
        <v>46139</v>
      </c>
      <c r="E13" s="22">
        <v>10384</v>
      </c>
      <c r="F13" s="23"/>
      <c r="G13" s="23">
        <v>10384</v>
      </c>
      <c r="H13" s="30" t="s">
        <v>118</v>
      </c>
      <c r="I13" s="19">
        <v>239301</v>
      </c>
      <c r="J13" s="19" t="s">
        <v>128</v>
      </c>
    </row>
    <row r="14" spans="1:10" ht="37.9" customHeight="1" x14ac:dyDescent="0.2">
      <c r="A14" s="25" t="s">
        <v>119</v>
      </c>
      <c r="B14" s="24" t="s">
        <v>120</v>
      </c>
      <c r="C14" s="20">
        <v>42257397047</v>
      </c>
      <c r="D14" s="21">
        <v>46135</v>
      </c>
      <c r="E14" s="22">
        <v>10230.98</v>
      </c>
      <c r="F14" s="23"/>
      <c r="G14" s="23">
        <v>10230.98</v>
      </c>
      <c r="H14" s="30" t="s">
        <v>121</v>
      </c>
      <c r="I14" s="19">
        <v>221301</v>
      </c>
      <c r="J14" s="19" t="s">
        <v>129</v>
      </c>
    </row>
    <row r="15" spans="1:10" ht="37.9" customHeight="1" x14ac:dyDescent="0.2">
      <c r="A15" s="25" t="s">
        <v>10</v>
      </c>
      <c r="B15" s="24" t="s">
        <v>21</v>
      </c>
      <c r="C15" s="20">
        <v>42278508988</v>
      </c>
      <c r="D15" s="21">
        <v>46139</v>
      </c>
      <c r="E15" s="22"/>
      <c r="F15" s="23"/>
      <c r="G15" s="23">
        <v>4974.08</v>
      </c>
      <c r="H15" s="31" t="s">
        <v>11</v>
      </c>
      <c r="I15" s="19">
        <v>228801</v>
      </c>
      <c r="J15" s="19" t="s">
        <v>130</v>
      </c>
    </row>
    <row r="16" spans="1:10" ht="37.9" customHeight="1" x14ac:dyDescent="0.2">
      <c r="A16" s="25" t="s">
        <v>12</v>
      </c>
      <c r="B16" s="24" t="s">
        <v>20</v>
      </c>
      <c r="C16" s="20"/>
      <c r="D16" s="21"/>
      <c r="E16" s="22">
        <v>471.64</v>
      </c>
      <c r="F16" s="23"/>
      <c r="G16" s="23"/>
      <c r="H16" s="30" t="s">
        <v>13</v>
      </c>
      <c r="I16" s="19">
        <v>227208</v>
      </c>
      <c r="J16" s="19" t="s">
        <v>14</v>
      </c>
    </row>
    <row r="17" spans="1:318" ht="20.25" x14ac:dyDescent="0.3">
      <c r="A17" s="32"/>
      <c r="B17" s="33" t="s">
        <v>15</v>
      </c>
      <c r="C17" s="34"/>
      <c r="D17" s="35"/>
      <c r="E17" s="36">
        <f>SUM(E7:E16)</f>
        <v>149867.14000000004</v>
      </c>
      <c r="F17" s="36">
        <f>SUM(F7:F16)</f>
        <v>4974.08</v>
      </c>
      <c r="G17" s="36">
        <f>+E17</f>
        <v>149867.14000000004</v>
      </c>
      <c r="H17" s="37"/>
      <c r="I17" s="38"/>
      <c r="J17" s="38"/>
    </row>
    <row r="18" spans="1:318" ht="15" x14ac:dyDescent="0.25">
      <c r="A18" s="32"/>
      <c r="B18" s="39"/>
      <c r="C18" s="40"/>
      <c r="D18" s="38"/>
      <c r="E18" s="1"/>
      <c r="F18" s="1"/>
      <c r="G18" s="1"/>
      <c r="H18" s="41"/>
      <c r="I18" s="38"/>
      <c r="J18" s="38"/>
    </row>
    <row r="19" spans="1:318" ht="15" x14ac:dyDescent="0.25">
      <c r="A19" s="32"/>
      <c r="B19" s="39"/>
      <c r="C19" s="40"/>
      <c r="D19" s="38"/>
      <c r="E19" s="1"/>
      <c r="F19" s="1"/>
      <c r="G19" s="1"/>
      <c r="H19" s="41"/>
      <c r="I19" s="38"/>
      <c r="J19" s="38"/>
    </row>
    <row r="20" spans="1:318" ht="15.75" x14ac:dyDescent="0.25">
      <c r="A20" s="42"/>
      <c r="B20" s="33"/>
      <c r="C20" s="43"/>
      <c r="D20" s="43"/>
      <c r="E20" s="44"/>
      <c r="F20" s="45"/>
      <c r="G20" s="46"/>
      <c r="H20" s="45"/>
      <c r="I20" s="47"/>
      <c r="J20" s="47"/>
    </row>
    <row r="21" spans="1:318" ht="15.75" x14ac:dyDescent="0.25">
      <c r="A21" s="48"/>
      <c r="B21" s="49" t="s">
        <v>16</v>
      </c>
      <c r="C21" s="48"/>
      <c r="D21" s="48"/>
      <c r="E21" s="50"/>
      <c r="F21" s="51"/>
      <c r="G21" s="49" t="s">
        <v>17</v>
      </c>
      <c r="H21" s="49"/>
      <c r="I21" s="52"/>
      <c r="J21" s="53"/>
    </row>
    <row r="22" spans="1:318" ht="15.75" x14ac:dyDescent="0.25">
      <c r="A22" s="48"/>
      <c r="B22" s="49" t="s">
        <v>18</v>
      </c>
      <c r="C22" s="48"/>
      <c r="D22" s="54"/>
      <c r="E22" s="50"/>
      <c r="F22" s="51"/>
      <c r="G22" s="49" t="s">
        <v>19</v>
      </c>
      <c r="H22" s="49"/>
      <c r="I22" s="52"/>
      <c r="J22" s="53"/>
    </row>
    <row r="23" spans="1:318" ht="15.75" x14ac:dyDescent="0.25">
      <c r="A23" s="55"/>
      <c r="B23" s="56"/>
      <c r="C23" s="57"/>
      <c r="D23" s="58"/>
      <c r="E23" s="59"/>
      <c r="F23" s="59"/>
      <c r="G23" s="59"/>
      <c r="H23" s="60"/>
      <c r="I23" s="61"/>
      <c r="J23" s="61"/>
    </row>
    <row r="24" spans="1:318" ht="15" x14ac:dyDescent="0.25">
      <c r="A24" s="55"/>
      <c r="B24" s="62"/>
      <c r="C24" s="57"/>
      <c r="D24" s="63"/>
      <c r="E24" s="2"/>
      <c r="F24" s="64"/>
      <c r="G24" s="64"/>
      <c r="H24" s="65"/>
      <c r="I24" s="61"/>
      <c r="J24" s="61"/>
    </row>
    <row r="25" spans="1:318" ht="15" x14ac:dyDescent="0.25">
      <c r="A25" s="55"/>
      <c r="B25" s="62"/>
      <c r="C25" s="57"/>
      <c r="D25" s="61"/>
      <c r="E25" s="3"/>
      <c r="F25" s="66"/>
      <c r="G25" s="66"/>
      <c r="H25" s="67"/>
      <c r="I25" s="61"/>
      <c r="J25" s="61"/>
    </row>
    <row r="26" spans="1:318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318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AZ27" t="s">
        <v>25</v>
      </c>
      <c r="CD27" t="s">
        <v>0</v>
      </c>
      <c r="CE27" t="s">
        <v>1</v>
      </c>
      <c r="CF27" t="s">
        <v>2</v>
      </c>
      <c r="CG27" t="s">
        <v>3</v>
      </c>
      <c r="CH27" t="s">
        <v>4</v>
      </c>
      <c r="CI27" t="s">
        <v>5</v>
      </c>
      <c r="CJ27" t="s">
        <v>6</v>
      </c>
      <c r="CK27" t="s">
        <v>7</v>
      </c>
      <c r="CL27" t="s">
        <v>8</v>
      </c>
      <c r="CM27" t="s">
        <v>9</v>
      </c>
      <c r="CN27" t="s">
        <v>26</v>
      </c>
      <c r="CO27" t="s">
        <v>27</v>
      </c>
      <c r="CP27">
        <v>41132731600</v>
      </c>
      <c r="CQ27" s="4">
        <v>45979</v>
      </c>
      <c r="CR27" s="5">
        <v>105767.9</v>
      </c>
      <c r="CS27">
        <v>295.91000000000003</v>
      </c>
      <c r="CT27" s="5">
        <v>105471.99</v>
      </c>
      <c r="CU27" t="s">
        <v>28</v>
      </c>
      <c r="CV27">
        <v>5</v>
      </c>
      <c r="CW27" t="s">
        <v>29</v>
      </c>
      <c r="CX27" t="s">
        <v>24</v>
      </c>
      <c r="CY27" t="s">
        <v>30</v>
      </c>
      <c r="CZ27">
        <v>41132758342</v>
      </c>
      <c r="DA27" s="4">
        <v>45979</v>
      </c>
      <c r="DB27" s="5">
        <v>79413.37</v>
      </c>
      <c r="DC27" s="5">
        <v>3662.77</v>
      </c>
      <c r="DD27" s="5">
        <v>75750.600000000006</v>
      </c>
      <c r="DE27" t="s">
        <v>31</v>
      </c>
      <c r="DF27">
        <v>5</v>
      </c>
      <c r="DG27" t="s">
        <v>32</v>
      </c>
      <c r="DH27" t="s">
        <v>33</v>
      </c>
      <c r="DI27" t="s">
        <v>34</v>
      </c>
      <c r="DJ27">
        <v>41132795157</v>
      </c>
      <c r="DK27" s="4">
        <v>45979</v>
      </c>
      <c r="DL27" s="5">
        <v>24200.01</v>
      </c>
      <c r="DM27" s="5">
        <v>1025.42</v>
      </c>
      <c r="DN27" s="5">
        <v>23174.59</v>
      </c>
      <c r="DO27" t="s">
        <v>35</v>
      </c>
      <c r="DP27">
        <v>5</v>
      </c>
      <c r="DQ27" t="s">
        <v>36</v>
      </c>
      <c r="DR27" t="s">
        <v>37</v>
      </c>
      <c r="DS27" t="s">
        <v>38</v>
      </c>
      <c r="DT27">
        <v>41132852201</v>
      </c>
      <c r="DU27" s="4">
        <v>45979</v>
      </c>
      <c r="DV27" s="5">
        <v>12913.66</v>
      </c>
      <c r="DX27" s="5">
        <v>12913.66</v>
      </c>
      <c r="DY27" t="s">
        <v>39</v>
      </c>
      <c r="DZ27">
        <v>5</v>
      </c>
      <c r="EA27" t="s">
        <v>40</v>
      </c>
      <c r="EB27" t="s">
        <v>41</v>
      </c>
      <c r="EC27" t="s">
        <v>42</v>
      </c>
      <c r="ED27">
        <v>41132876706</v>
      </c>
      <c r="EE27" s="4">
        <v>45979</v>
      </c>
      <c r="EF27" s="5">
        <v>12106.17</v>
      </c>
      <c r="EG27">
        <v>605.30999999999995</v>
      </c>
      <c r="EH27" s="5">
        <v>11500.86</v>
      </c>
      <c r="EI27" t="s">
        <v>43</v>
      </c>
      <c r="EJ27">
        <v>5</v>
      </c>
      <c r="EK27" t="s">
        <v>44</v>
      </c>
      <c r="EL27" t="s">
        <v>45</v>
      </c>
      <c r="EM27" t="s">
        <v>46</v>
      </c>
      <c r="EN27">
        <v>41132903156</v>
      </c>
      <c r="EO27" s="4">
        <v>45979</v>
      </c>
      <c r="EP27" s="5">
        <v>10559.94</v>
      </c>
      <c r="EQ27">
        <v>528</v>
      </c>
      <c r="ER27" s="5">
        <v>10031.94</v>
      </c>
      <c r="ES27" t="s">
        <v>47</v>
      </c>
      <c r="ET27">
        <v>5</v>
      </c>
      <c r="EU27" t="s">
        <v>48</v>
      </c>
      <c r="EV27" t="s">
        <v>49</v>
      </c>
      <c r="EW27" t="s">
        <v>50</v>
      </c>
      <c r="EX27">
        <v>41132916548</v>
      </c>
      <c r="EY27" s="4">
        <v>45979</v>
      </c>
      <c r="EZ27" s="5">
        <v>10000</v>
      </c>
      <c r="FA27" s="5">
        <v>1000</v>
      </c>
      <c r="FB27" s="5">
        <v>9000</v>
      </c>
      <c r="FC27" t="s">
        <v>51</v>
      </c>
      <c r="FD27">
        <v>5</v>
      </c>
      <c r="FE27" t="s">
        <v>52</v>
      </c>
      <c r="FF27" t="s">
        <v>53</v>
      </c>
      <c r="FG27" t="s">
        <v>54</v>
      </c>
      <c r="FH27">
        <v>41132934832</v>
      </c>
      <c r="FI27" s="4">
        <v>45979</v>
      </c>
      <c r="FJ27" s="5">
        <v>4400</v>
      </c>
      <c r="FL27" s="5">
        <v>4400</v>
      </c>
      <c r="FM27" t="s">
        <v>55</v>
      </c>
      <c r="FN27">
        <v>13</v>
      </c>
      <c r="FO27" t="s">
        <v>56</v>
      </c>
      <c r="FP27" t="s">
        <v>57</v>
      </c>
      <c r="FQ27" t="s">
        <v>58</v>
      </c>
      <c r="FR27">
        <v>41132965523</v>
      </c>
      <c r="FS27" s="4">
        <v>45979</v>
      </c>
      <c r="FT27" s="5">
        <v>3900</v>
      </c>
      <c r="FV27" s="5">
        <v>3900</v>
      </c>
      <c r="FW27" t="s">
        <v>59</v>
      </c>
      <c r="FX27">
        <v>13</v>
      </c>
      <c r="FY27" t="s">
        <v>56</v>
      </c>
      <c r="FZ27" t="s">
        <v>60</v>
      </c>
      <c r="GA27" t="s">
        <v>61</v>
      </c>
      <c r="GB27">
        <v>41132977874</v>
      </c>
      <c r="GC27" s="4">
        <v>45979</v>
      </c>
      <c r="GD27" s="5">
        <v>3820</v>
      </c>
      <c r="GF27" s="5">
        <v>3820</v>
      </c>
      <c r="GG27" t="s">
        <v>62</v>
      </c>
      <c r="GH27">
        <v>13</v>
      </c>
      <c r="GI27" t="s">
        <v>56</v>
      </c>
      <c r="GJ27" t="s">
        <v>63</v>
      </c>
      <c r="GK27" t="s">
        <v>64</v>
      </c>
      <c r="GL27">
        <v>41133167480</v>
      </c>
      <c r="GM27" s="4">
        <v>45979</v>
      </c>
      <c r="GN27" s="5">
        <v>3012.5</v>
      </c>
      <c r="GP27" s="5">
        <v>3012.5</v>
      </c>
      <c r="GQ27" t="s">
        <v>65</v>
      </c>
      <c r="GR27">
        <v>13</v>
      </c>
      <c r="GS27" t="s">
        <v>56</v>
      </c>
      <c r="GT27" t="s">
        <v>66</v>
      </c>
      <c r="GU27" t="s">
        <v>67</v>
      </c>
      <c r="GV27">
        <v>41133181763</v>
      </c>
      <c r="GW27" s="4">
        <v>45979</v>
      </c>
      <c r="GX27" s="5">
        <v>2000</v>
      </c>
      <c r="GZ27" s="5">
        <v>2000</v>
      </c>
      <c r="HA27" t="s">
        <v>68</v>
      </c>
      <c r="HB27">
        <v>13</v>
      </c>
      <c r="HC27" t="s">
        <v>56</v>
      </c>
      <c r="HD27" t="s">
        <v>69</v>
      </c>
      <c r="HE27" t="s">
        <v>70</v>
      </c>
      <c r="HF27">
        <v>41133224463</v>
      </c>
      <c r="HG27" s="4">
        <v>45979</v>
      </c>
      <c r="HH27" s="5">
        <v>1200</v>
      </c>
      <c r="HJ27" s="5">
        <v>1200</v>
      </c>
      <c r="HK27" t="s">
        <v>71</v>
      </c>
      <c r="HL27">
        <v>13</v>
      </c>
      <c r="HM27" t="s">
        <v>56</v>
      </c>
      <c r="HN27" t="s">
        <v>72</v>
      </c>
      <c r="HO27" t="s">
        <v>73</v>
      </c>
      <c r="HP27">
        <v>41133252391</v>
      </c>
      <c r="HQ27" s="4">
        <v>45979</v>
      </c>
      <c r="HR27" s="5">
        <v>1050</v>
      </c>
      <c r="HT27" s="5">
        <v>1050</v>
      </c>
      <c r="HU27" t="s">
        <v>74</v>
      </c>
      <c r="HV27">
        <v>13</v>
      </c>
      <c r="HW27" t="s">
        <v>56</v>
      </c>
      <c r="HX27" t="s">
        <v>10</v>
      </c>
      <c r="HY27" t="s">
        <v>75</v>
      </c>
      <c r="HZ27">
        <v>41133367697</v>
      </c>
      <c r="IA27" s="4">
        <v>45979</v>
      </c>
      <c r="ID27" s="5">
        <v>7117.41</v>
      </c>
      <c r="IE27" t="s">
        <v>76</v>
      </c>
      <c r="IF27">
        <v>10</v>
      </c>
      <c r="IG27" t="s">
        <v>77</v>
      </c>
      <c r="IH27" t="s">
        <v>12</v>
      </c>
      <c r="II27" t="s">
        <v>20</v>
      </c>
      <c r="IL27">
        <v>654.20000000000005</v>
      </c>
      <c r="IN27">
        <v>654.20000000000005</v>
      </c>
      <c r="IO27" t="s">
        <v>78</v>
      </c>
      <c r="IP27">
        <v>22</v>
      </c>
      <c r="IQ27" t="s">
        <v>14</v>
      </c>
      <c r="IR27" t="s">
        <v>79</v>
      </c>
      <c r="IV27" s="5">
        <v>274997.75</v>
      </c>
      <c r="IW27" s="5">
        <v>7117.41</v>
      </c>
      <c r="IX27" s="5">
        <v>274997.75</v>
      </c>
      <c r="LA27" t="s">
        <v>80</v>
      </c>
      <c r="LF27" t="s">
        <v>17</v>
      </c>
    </row>
    <row r="28" spans="1:318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AD28" t="s">
        <v>25</v>
      </c>
    </row>
    <row r="29" spans="1:318" ht="18" x14ac:dyDescent="0.25">
      <c r="A29" s="10"/>
      <c r="B29" s="68"/>
      <c r="C29" s="69" t="s">
        <v>81</v>
      </c>
      <c r="D29" s="70"/>
      <c r="E29" s="70"/>
      <c r="F29" s="10"/>
      <c r="G29" s="10"/>
      <c r="H29" s="68"/>
      <c r="I29" s="10"/>
      <c r="J29" s="10"/>
    </row>
    <row r="30" spans="1:318" ht="18" x14ac:dyDescent="0.25">
      <c r="A30" s="10"/>
      <c r="B30" s="71"/>
      <c r="C30" s="69" t="s">
        <v>82</v>
      </c>
      <c r="D30" s="70"/>
      <c r="E30" s="70"/>
      <c r="F30" s="10"/>
      <c r="G30" s="10"/>
      <c r="H30" s="71"/>
      <c r="I30" s="10"/>
      <c r="J30" s="10"/>
    </row>
    <row r="31" spans="1:318" ht="18" x14ac:dyDescent="0.25">
      <c r="A31" s="10"/>
      <c r="B31" s="71"/>
      <c r="C31" s="69" t="s">
        <v>83</v>
      </c>
      <c r="D31" s="70"/>
      <c r="E31" s="70"/>
      <c r="F31" s="10"/>
      <c r="G31" s="10"/>
      <c r="H31" s="71"/>
      <c r="I31" s="10"/>
      <c r="J31" s="10"/>
    </row>
    <row r="32" spans="1:318" ht="18" x14ac:dyDescent="0.25">
      <c r="A32" s="10"/>
      <c r="B32" s="72"/>
      <c r="C32" s="69" t="s">
        <v>132</v>
      </c>
      <c r="D32" s="70"/>
      <c r="E32" s="70"/>
      <c r="F32" s="10"/>
      <c r="G32" s="10"/>
      <c r="H32" s="72"/>
      <c r="I32" s="10"/>
      <c r="J32" s="10"/>
    </row>
    <row r="33" spans="1:1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47.25" x14ac:dyDescent="0.2">
      <c r="A35" s="11" t="s">
        <v>0</v>
      </c>
      <c r="B35" s="12" t="s">
        <v>1</v>
      </c>
      <c r="C35" s="13" t="s">
        <v>2</v>
      </c>
      <c r="D35" s="14" t="s">
        <v>3</v>
      </c>
      <c r="E35" s="15" t="s">
        <v>4</v>
      </c>
      <c r="F35" s="15" t="s">
        <v>5</v>
      </c>
      <c r="G35" s="15" t="s">
        <v>6</v>
      </c>
      <c r="H35" s="16" t="s">
        <v>7</v>
      </c>
      <c r="I35" s="17" t="s">
        <v>8</v>
      </c>
      <c r="J35" s="16" t="s">
        <v>9</v>
      </c>
    </row>
    <row r="36" spans="1:10" ht="25.5" x14ac:dyDescent="0.2">
      <c r="A36" s="18" t="s">
        <v>101</v>
      </c>
      <c r="B36" s="19" t="s">
        <v>85</v>
      </c>
      <c r="C36" s="73">
        <v>42294139811</v>
      </c>
      <c r="D36" s="25">
        <v>46141</v>
      </c>
      <c r="E36" s="22">
        <v>125489.5</v>
      </c>
      <c r="F36" s="23"/>
      <c r="G36" s="23">
        <f>+E36-F36</f>
        <v>125489.5</v>
      </c>
      <c r="H36" s="24" t="s">
        <v>90</v>
      </c>
      <c r="I36" s="19">
        <v>237203</v>
      </c>
      <c r="J36" s="19" t="s">
        <v>96</v>
      </c>
    </row>
    <row r="37" spans="1:10" ht="25.5" x14ac:dyDescent="0.2">
      <c r="A37" s="18" t="s">
        <v>24</v>
      </c>
      <c r="B37" s="19" t="s">
        <v>86</v>
      </c>
      <c r="C37" s="73">
        <v>42294155214</v>
      </c>
      <c r="D37" s="25">
        <v>46141</v>
      </c>
      <c r="E37" s="22">
        <v>59844.08</v>
      </c>
      <c r="F37" s="23">
        <v>2833.44</v>
      </c>
      <c r="G37" s="23">
        <f t="shared" ref="G37:G42" si="0">+E37-F37</f>
        <v>57010.64</v>
      </c>
      <c r="H37" s="27" t="s">
        <v>91</v>
      </c>
      <c r="I37" s="19">
        <v>231101</v>
      </c>
      <c r="J37" s="19" t="s">
        <v>97</v>
      </c>
    </row>
    <row r="38" spans="1:10" ht="25.5" x14ac:dyDescent="0.2">
      <c r="A38" s="18" t="s">
        <v>26</v>
      </c>
      <c r="B38" s="19" t="s">
        <v>87</v>
      </c>
      <c r="C38" s="73">
        <v>42294176538</v>
      </c>
      <c r="D38" s="25">
        <v>46141</v>
      </c>
      <c r="E38" s="22">
        <v>51764.800000000003</v>
      </c>
      <c r="F38" s="23"/>
      <c r="G38" s="23">
        <f t="shared" si="0"/>
        <v>51764.800000000003</v>
      </c>
      <c r="H38" s="27" t="s">
        <v>92</v>
      </c>
      <c r="I38" s="19">
        <v>237102</v>
      </c>
      <c r="J38" s="19" t="s">
        <v>98</v>
      </c>
    </row>
    <row r="39" spans="1:10" ht="38.25" x14ac:dyDescent="0.2">
      <c r="A39" s="18" t="s">
        <v>102</v>
      </c>
      <c r="B39" s="24" t="s">
        <v>88</v>
      </c>
      <c r="C39" s="20">
        <v>42294223818</v>
      </c>
      <c r="D39" s="18">
        <v>46141</v>
      </c>
      <c r="E39" s="22">
        <v>26655.9</v>
      </c>
      <c r="F39" s="23"/>
      <c r="G39" s="23">
        <f t="shared" si="0"/>
        <v>26655.9</v>
      </c>
      <c r="H39" s="24" t="s">
        <v>93</v>
      </c>
      <c r="I39" s="19">
        <v>239301</v>
      </c>
      <c r="J39" s="19" t="s">
        <v>99</v>
      </c>
    </row>
    <row r="40" spans="1:10" ht="25.5" x14ac:dyDescent="0.2">
      <c r="A40" s="18" t="s">
        <v>103</v>
      </c>
      <c r="B40" s="24" t="s">
        <v>89</v>
      </c>
      <c r="C40" s="73">
        <v>42294244031</v>
      </c>
      <c r="D40" s="25">
        <v>46141</v>
      </c>
      <c r="E40" s="22">
        <v>9350</v>
      </c>
      <c r="F40" s="23"/>
      <c r="G40" s="23">
        <f t="shared" si="0"/>
        <v>9350</v>
      </c>
      <c r="H40" s="27" t="s">
        <v>94</v>
      </c>
      <c r="I40" s="19">
        <v>234101</v>
      </c>
      <c r="J40" s="19" t="s">
        <v>100</v>
      </c>
    </row>
    <row r="41" spans="1:10" ht="25.5" x14ac:dyDescent="0.2">
      <c r="A41" s="18" t="s">
        <v>69</v>
      </c>
      <c r="B41" s="24" t="s">
        <v>70</v>
      </c>
      <c r="C41" s="73">
        <v>42297737753</v>
      </c>
      <c r="D41" s="25">
        <v>46142</v>
      </c>
      <c r="E41" s="22">
        <v>1084</v>
      </c>
      <c r="F41" s="23"/>
      <c r="G41" s="23">
        <f t="shared" si="0"/>
        <v>1084</v>
      </c>
      <c r="H41" s="24" t="s">
        <v>95</v>
      </c>
      <c r="I41" s="29">
        <v>223101</v>
      </c>
      <c r="J41" s="19" t="s">
        <v>56</v>
      </c>
    </row>
    <row r="42" spans="1:10" ht="25.5" x14ac:dyDescent="0.2">
      <c r="A42" s="18" t="s">
        <v>10</v>
      </c>
      <c r="B42" s="24" t="s">
        <v>75</v>
      </c>
      <c r="C42" s="73">
        <v>42297903284</v>
      </c>
      <c r="D42" s="25">
        <v>46142</v>
      </c>
      <c r="E42" s="22"/>
      <c r="F42" s="23"/>
      <c r="G42" s="23">
        <f t="shared" si="0"/>
        <v>0</v>
      </c>
      <c r="H42" s="74" t="s">
        <v>11</v>
      </c>
      <c r="I42" s="19">
        <v>228801</v>
      </c>
      <c r="J42" s="75" t="s">
        <v>131</v>
      </c>
    </row>
    <row r="43" spans="1:10" x14ac:dyDescent="0.2">
      <c r="A43" s="18" t="s">
        <v>12</v>
      </c>
      <c r="B43" s="24" t="s">
        <v>20</v>
      </c>
      <c r="C43" s="20"/>
      <c r="D43" s="18"/>
      <c r="E43" s="22">
        <v>811.22</v>
      </c>
      <c r="F43" s="23"/>
      <c r="G43" s="23">
        <f>+E43</f>
        <v>811.22</v>
      </c>
      <c r="H43" s="74" t="s">
        <v>13</v>
      </c>
      <c r="I43" s="19">
        <v>228201</v>
      </c>
      <c r="J43" s="19" t="s">
        <v>14</v>
      </c>
    </row>
    <row r="44" spans="1:10" ht="20.25" x14ac:dyDescent="0.3">
      <c r="A44" s="32"/>
      <c r="B44" s="33" t="s">
        <v>15</v>
      </c>
      <c r="C44" s="34"/>
      <c r="D44" s="35"/>
      <c r="E44" s="36">
        <f>SUM(E36:E43)</f>
        <v>274999.5</v>
      </c>
      <c r="F44" s="36">
        <f>SUM(F36:F43)</f>
        <v>2833.44</v>
      </c>
      <c r="G44" s="36">
        <f>+E44</f>
        <v>274999.5</v>
      </c>
      <c r="H44" s="37"/>
      <c r="I44" s="38"/>
      <c r="J44" s="38"/>
    </row>
    <row r="45" spans="1:10" ht="15" x14ac:dyDescent="0.25">
      <c r="A45" s="32"/>
      <c r="B45" s="39"/>
      <c r="C45" s="40"/>
      <c r="D45" s="38"/>
      <c r="E45" s="1"/>
      <c r="F45" s="1"/>
      <c r="G45" s="1"/>
      <c r="H45" s="41"/>
      <c r="I45" s="38"/>
      <c r="J45" s="38"/>
    </row>
    <row r="46" spans="1:10" ht="15" x14ac:dyDescent="0.25">
      <c r="A46" s="32"/>
      <c r="B46" s="39"/>
      <c r="C46" s="40"/>
      <c r="D46" s="38"/>
      <c r="E46" s="1"/>
      <c r="F46" s="1"/>
      <c r="G46" s="1"/>
      <c r="H46" s="41"/>
      <c r="I46" s="38"/>
      <c r="J46" s="38"/>
    </row>
    <row r="47" spans="1:10" ht="15.75" x14ac:dyDescent="0.25">
      <c r="A47" s="42"/>
      <c r="B47" s="33"/>
      <c r="C47" s="43"/>
      <c r="D47" s="43"/>
      <c r="E47" s="44"/>
      <c r="F47" s="45"/>
      <c r="G47" s="46"/>
      <c r="H47" s="45"/>
      <c r="I47" s="47"/>
      <c r="J47" s="47"/>
    </row>
    <row r="48" spans="1:10" ht="15.75" x14ac:dyDescent="0.25">
      <c r="A48" s="48"/>
      <c r="B48" s="49" t="s">
        <v>16</v>
      </c>
      <c r="C48" s="48"/>
      <c r="D48" s="48"/>
      <c r="E48" s="50"/>
      <c r="F48" s="51"/>
      <c r="G48" s="49" t="s">
        <v>17</v>
      </c>
      <c r="H48" s="49"/>
      <c r="I48" s="52"/>
      <c r="J48" s="53"/>
    </row>
    <row r="49" spans="1:10" ht="15.75" x14ac:dyDescent="0.25">
      <c r="A49" s="48"/>
      <c r="B49" s="49" t="s">
        <v>18</v>
      </c>
      <c r="C49" s="48"/>
      <c r="D49" s="54"/>
      <c r="E49" s="50"/>
      <c r="F49" s="51"/>
      <c r="G49" s="49" t="s">
        <v>19</v>
      </c>
      <c r="H49" s="49"/>
      <c r="I49" s="52"/>
      <c r="J49" s="53"/>
    </row>
    <row r="50" spans="1:10" ht="15.75" x14ac:dyDescent="0.25">
      <c r="A50" s="55"/>
      <c r="B50" s="56"/>
      <c r="C50" s="57"/>
      <c r="D50" s="58"/>
      <c r="E50" s="59"/>
      <c r="F50" s="59"/>
      <c r="G50" s="59"/>
      <c r="H50" s="60"/>
      <c r="I50" s="61"/>
      <c r="J50" s="61"/>
    </row>
    <row r="51" spans="1:10" ht="15" x14ac:dyDescent="0.25">
      <c r="A51" s="55"/>
      <c r="B51" s="62"/>
      <c r="C51" s="57"/>
      <c r="D51" s="63"/>
      <c r="E51" s="2"/>
      <c r="F51" s="64"/>
      <c r="G51" s="64"/>
      <c r="H51" s="65"/>
      <c r="I51" s="61"/>
      <c r="J51" s="61"/>
    </row>
    <row r="52" spans="1:1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</row>
  </sheetData>
  <mergeCells count="6">
    <mergeCell ref="E50:G50"/>
    <mergeCell ref="A1:J1"/>
    <mergeCell ref="A2:J2"/>
    <mergeCell ref="B3:I3"/>
    <mergeCell ref="A4:J4"/>
    <mergeCell ref="E23:G23"/>
  </mergeCells>
  <pageMargins left="0.70866141732283472" right="0.70866141732283472" top="0.74803149606299213" bottom="0.74803149606299213" header="0.31496062992125984" footer="0.31496062992125984"/>
  <pageSetup scale="40" orientation="landscape" horizontalDpi="0" verticalDpi="0" r:id="rId1"/>
  <rowBreaks count="1" manualBreakCount="1">
    <brk id="27" max="318" man="1"/>
  </rowBreaks>
  <colBreaks count="1" manualBreakCount="1">
    <brk id="20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ABRIL-2026</vt:lpstr>
      <vt:lpstr>'ABRIL-2026'!Área_de_impresión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2026-05-05T15:04:14Z</cp:lastPrinted>
  <dcterms:created xsi:type="dcterms:W3CDTF">2021-02-04T18:18:52Z</dcterms:created>
  <dcterms:modified xsi:type="dcterms:W3CDTF">2026-05-08T14:04:26Z</dcterms:modified>
</cp:coreProperties>
</file>